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2" windowWidth="15576" windowHeight="9720"/>
  </bookViews>
  <sheets>
    <sheet name="Лист1" sheetId="1" r:id="rId1"/>
    <sheet name="Лист2" sheetId="2" r:id="rId2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56" i="1" l="1"/>
  <c r="L367" i="1"/>
  <c r="L139" i="1"/>
  <c r="L66" i="1"/>
  <c r="L32" i="1"/>
  <c r="L13" i="1"/>
  <c r="H13" i="1"/>
  <c r="G375" i="1"/>
  <c r="G386" i="1" s="1"/>
  <c r="G387" i="1" s="1"/>
  <c r="G356" i="1"/>
  <c r="G367" i="1"/>
  <c r="G337" i="1"/>
  <c r="G348" i="1"/>
  <c r="G318" i="1"/>
  <c r="G329" i="1"/>
  <c r="G299" i="1"/>
  <c r="G310" i="1"/>
  <c r="G280" i="1"/>
  <c r="G291" i="1"/>
  <c r="G261" i="1"/>
  <c r="G272" i="1"/>
  <c r="G223" i="1"/>
  <c r="G234" i="1"/>
  <c r="G204" i="1"/>
  <c r="G215" i="1"/>
  <c r="L375" i="1"/>
  <c r="L386" i="1"/>
  <c r="J375" i="1"/>
  <c r="J386" i="1" s="1"/>
  <c r="J387" i="1" s="1"/>
  <c r="J356" i="1"/>
  <c r="J367" i="1"/>
  <c r="J337" i="1"/>
  <c r="J348" i="1"/>
  <c r="J318" i="1"/>
  <c r="J329" i="1"/>
  <c r="J299" i="1"/>
  <c r="J310" i="1"/>
  <c r="J280" i="1"/>
  <c r="J291" i="1"/>
  <c r="J261" i="1"/>
  <c r="J272" i="1"/>
  <c r="J223" i="1"/>
  <c r="J234" i="1"/>
  <c r="J204" i="1"/>
  <c r="J215" i="1"/>
  <c r="I375" i="1"/>
  <c r="I386" i="1" s="1"/>
  <c r="I387" i="1" s="1"/>
  <c r="I356" i="1"/>
  <c r="I367" i="1"/>
  <c r="I337" i="1"/>
  <c r="I348" i="1"/>
  <c r="I318" i="1"/>
  <c r="I329" i="1"/>
  <c r="I299" i="1"/>
  <c r="I310" i="1"/>
  <c r="I280" i="1"/>
  <c r="I291" i="1"/>
  <c r="I261" i="1"/>
  <c r="I272" i="1"/>
  <c r="I223" i="1"/>
  <c r="I234" i="1"/>
  <c r="I204" i="1"/>
  <c r="I215" i="1"/>
  <c r="H375" i="1"/>
  <c r="H386" i="1"/>
  <c r="H356" i="1"/>
  <c r="H367" i="1"/>
  <c r="H337" i="1"/>
  <c r="H348" i="1"/>
  <c r="H318" i="1"/>
  <c r="H329" i="1"/>
  <c r="H299" i="1"/>
  <c r="H310" i="1"/>
  <c r="H280" i="1"/>
  <c r="H291" i="1"/>
  <c r="H261" i="1"/>
  <c r="H272" i="1"/>
  <c r="H223" i="1"/>
  <c r="H234" i="1"/>
  <c r="H204" i="1"/>
  <c r="H215" i="1"/>
  <c r="H387" i="1"/>
  <c r="F375" i="1"/>
  <c r="F386" i="1" s="1"/>
  <c r="F387" i="1" s="1"/>
  <c r="F356" i="1"/>
  <c r="F367" i="1"/>
  <c r="F337" i="1"/>
  <c r="F348" i="1"/>
  <c r="F318" i="1"/>
  <c r="F329" i="1"/>
  <c r="F299" i="1"/>
  <c r="F310" i="1"/>
  <c r="F280" i="1"/>
  <c r="F291" i="1"/>
  <c r="F261" i="1"/>
  <c r="F272" i="1"/>
  <c r="F223" i="1"/>
  <c r="F234" i="1"/>
  <c r="F204" i="1"/>
  <c r="F215" i="1"/>
  <c r="L337" i="1"/>
  <c r="L348" i="1"/>
  <c r="L318" i="1"/>
  <c r="L329" i="1"/>
  <c r="L299" i="1"/>
  <c r="L310" i="1"/>
  <c r="L280" i="1"/>
  <c r="L291" i="1"/>
  <c r="L261" i="1"/>
  <c r="L272" i="1"/>
  <c r="L242" i="1"/>
  <c r="J242" i="1"/>
  <c r="H242" i="1"/>
  <c r="I242" i="1"/>
  <c r="G242" i="1"/>
  <c r="F242" i="1"/>
  <c r="L223" i="1"/>
  <c r="L234" i="1"/>
  <c r="L204" i="1"/>
  <c r="L215" i="1"/>
  <c r="L387" i="1"/>
  <c r="B195" i="1"/>
  <c r="A195" i="1"/>
  <c r="L194" i="1"/>
  <c r="J194" i="1"/>
  <c r="I194" i="1"/>
  <c r="H194" i="1"/>
  <c r="G194" i="1"/>
  <c r="F194" i="1"/>
  <c r="B185" i="1"/>
  <c r="A185" i="1"/>
  <c r="L184" i="1"/>
  <c r="L195" i="1"/>
  <c r="J184" i="1"/>
  <c r="J195" i="1"/>
  <c r="I184" i="1"/>
  <c r="I195" i="1"/>
  <c r="H184" i="1"/>
  <c r="H195" i="1"/>
  <c r="G184" i="1"/>
  <c r="G195" i="1"/>
  <c r="F184" i="1"/>
  <c r="F195" i="1"/>
  <c r="B176" i="1"/>
  <c r="A176" i="1"/>
  <c r="L175" i="1"/>
  <c r="J175" i="1"/>
  <c r="I175" i="1"/>
  <c r="H175" i="1"/>
  <c r="G175" i="1"/>
  <c r="F175" i="1"/>
  <c r="B166" i="1"/>
  <c r="A166" i="1"/>
  <c r="L165" i="1"/>
  <c r="L176" i="1"/>
  <c r="J165" i="1"/>
  <c r="J176" i="1"/>
  <c r="I165" i="1"/>
  <c r="I176" i="1"/>
  <c r="H165" i="1"/>
  <c r="H176" i="1"/>
  <c r="G165" i="1"/>
  <c r="G176" i="1"/>
  <c r="F165" i="1"/>
  <c r="F176" i="1"/>
  <c r="B157" i="1"/>
  <c r="A157" i="1"/>
  <c r="L156" i="1"/>
  <c r="J156" i="1"/>
  <c r="I156" i="1"/>
  <c r="H156" i="1"/>
  <c r="G156" i="1"/>
  <c r="F156" i="1"/>
  <c r="B147" i="1"/>
  <c r="A147" i="1"/>
  <c r="L146" i="1"/>
  <c r="L157" i="1"/>
  <c r="J146" i="1"/>
  <c r="J157" i="1"/>
  <c r="I146" i="1"/>
  <c r="I157" i="1"/>
  <c r="H146" i="1"/>
  <c r="H157" i="1"/>
  <c r="G146" i="1"/>
  <c r="G157" i="1"/>
  <c r="F146" i="1"/>
  <c r="F157" i="1"/>
  <c r="B138" i="1"/>
  <c r="A138" i="1"/>
  <c r="L137" i="1"/>
  <c r="J137" i="1"/>
  <c r="I137" i="1"/>
  <c r="H137" i="1"/>
  <c r="G137" i="1"/>
  <c r="F137" i="1"/>
  <c r="B128" i="1"/>
  <c r="A128" i="1"/>
  <c r="L127" i="1"/>
  <c r="L138" i="1"/>
  <c r="J127" i="1"/>
  <c r="J138" i="1"/>
  <c r="I127" i="1"/>
  <c r="I138" i="1"/>
  <c r="H127" i="1"/>
  <c r="H138" i="1"/>
  <c r="G127" i="1"/>
  <c r="G138" i="1"/>
  <c r="F127" i="1"/>
  <c r="F138" i="1"/>
  <c r="B119" i="1"/>
  <c r="A119" i="1"/>
  <c r="L118" i="1"/>
  <c r="J118" i="1"/>
  <c r="I118" i="1"/>
  <c r="H118" i="1"/>
  <c r="G118" i="1"/>
  <c r="F118" i="1"/>
  <c r="B109" i="1"/>
  <c r="A109" i="1"/>
  <c r="L108" i="1"/>
  <c r="L119" i="1"/>
  <c r="J108" i="1"/>
  <c r="J119" i="1"/>
  <c r="I108" i="1"/>
  <c r="I119" i="1"/>
  <c r="H108" i="1"/>
  <c r="H119" i="1"/>
  <c r="G108" i="1"/>
  <c r="G119" i="1"/>
  <c r="F108" i="1"/>
  <c r="F119" i="1"/>
  <c r="B100" i="1"/>
  <c r="A100" i="1"/>
  <c r="L99" i="1"/>
  <c r="J99" i="1"/>
  <c r="I99" i="1"/>
  <c r="H99" i="1"/>
  <c r="G99" i="1"/>
  <c r="F99" i="1"/>
  <c r="B90" i="1"/>
  <c r="A90" i="1"/>
  <c r="L89" i="1"/>
  <c r="L100" i="1"/>
  <c r="J89" i="1"/>
  <c r="J100" i="1"/>
  <c r="I89" i="1"/>
  <c r="I100" i="1"/>
  <c r="H89" i="1"/>
  <c r="H100" i="1"/>
  <c r="G89" i="1"/>
  <c r="G100" i="1"/>
  <c r="F89" i="1"/>
  <c r="F100" i="1"/>
  <c r="B81" i="1"/>
  <c r="A81" i="1"/>
  <c r="L80" i="1"/>
  <c r="J80" i="1"/>
  <c r="I80" i="1"/>
  <c r="H80" i="1"/>
  <c r="G80" i="1"/>
  <c r="F80" i="1"/>
  <c r="B71" i="1"/>
  <c r="A71" i="1"/>
  <c r="L70" i="1"/>
  <c r="L81" i="1"/>
  <c r="J70" i="1"/>
  <c r="J81" i="1"/>
  <c r="I70" i="1"/>
  <c r="I81" i="1"/>
  <c r="H70" i="1"/>
  <c r="H81" i="1"/>
  <c r="G70" i="1"/>
  <c r="G81" i="1"/>
  <c r="F70" i="1"/>
  <c r="F81" i="1"/>
  <c r="B62" i="1"/>
  <c r="A62" i="1"/>
  <c r="L61" i="1"/>
  <c r="J61" i="1"/>
  <c r="I61" i="1"/>
  <c r="H61" i="1"/>
  <c r="G61" i="1"/>
  <c r="F61" i="1"/>
  <c r="B52" i="1"/>
  <c r="A52" i="1"/>
  <c r="L51" i="1"/>
  <c r="L62" i="1"/>
  <c r="J51" i="1"/>
  <c r="J62" i="1"/>
  <c r="I51" i="1"/>
  <c r="I62" i="1"/>
  <c r="H51" i="1"/>
  <c r="H62" i="1"/>
  <c r="G51" i="1"/>
  <c r="G62" i="1"/>
  <c r="F51" i="1"/>
  <c r="F62" i="1"/>
  <c r="B43" i="1"/>
  <c r="A43" i="1"/>
  <c r="L42" i="1"/>
  <c r="J42" i="1"/>
  <c r="I42" i="1"/>
  <c r="H42" i="1"/>
  <c r="G42" i="1"/>
  <c r="F42" i="1"/>
  <c r="B33" i="1"/>
  <c r="A33" i="1"/>
  <c r="L43" i="1"/>
  <c r="J32" i="1"/>
  <c r="J43" i="1" s="1"/>
  <c r="J196" i="1" s="1"/>
  <c r="I32" i="1"/>
  <c r="I43" i="1" s="1"/>
  <c r="I196" i="1" s="1"/>
  <c r="H32" i="1"/>
  <c r="H43" i="1" s="1"/>
  <c r="H196" i="1" s="1"/>
  <c r="G32" i="1"/>
  <c r="G43" i="1" s="1"/>
  <c r="G196" i="1" s="1"/>
  <c r="F32" i="1"/>
  <c r="F43" i="1"/>
  <c r="B24" i="1"/>
  <c r="A24" i="1"/>
  <c r="L23" i="1"/>
  <c r="J23" i="1"/>
  <c r="I23" i="1"/>
  <c r="H23" i="1"/>
  <c r="G23" i="1"/>
  <c r="F23" i="1"/>
  <c r="B14" i="1"/>
  <c r="A14" i="1"/>
  <c r="L24" i="1"/>
  <c r="J13" i="1"/>
  <c r="J24" i="1"/>
  <c r="I13" i="1"/>
  <c r="I24" i="1"/>
  <c r="G13" i="1"/>
  <c r="G24" i="1"/>
  <c r="F13" i="1"/>
  <c r="F24" i="1"/>
  <c r="H24" i="1"/>
  <c r="L196" i="1"/>
  <c r="F196" i="1"/>
</calcChain>
</file>

<file path=xl/sharedStrings.xml><?xml version="1.0" encoding="utf-8"?>
<sst xmlns="http://schemas.openxmlformats.org/spreadsheetml/2006/main" count="467" uniqueCount="118">
  <si>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</si>
  <si>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</si>
  <si>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</si>
  <si>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</si>
  <si>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</si>
  <si>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</si>
  <si>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</si>
  <si>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</si>
  <si>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</si>
  <si>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</si>
  <si>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</si>
  <si>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</si>
  <si>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</si>
  <si>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</si>
  <si>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</si>
  <si>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</si>
  <si>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</si>
  <si>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</si>
  <si>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</si>
  <si>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</si>
  <si>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</si>
  <si>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</si>
  <si>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</si>
  <si>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</si>
  <si>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</si>
  <si>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</si>
  <si>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</si>
  <si>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</si>
  <si>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</si>
  <si>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</si>
  <si>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</si>
  <si>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</si>
  <si>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</si>
  <si>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</si>
  <si>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</si>
  <si>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</si>
  <si>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</si>
  <si>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</si>
  <si>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</si>
  <si>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 школы</t>
  </si>
  <si>
    <t>каша рисовая молочная с маслом</t>
  </si>
  <si>
    <t>чай с сахаром и лимоном</t>
  </si>
  <si>
    <t>батон пшеничный/хлеб ржаной</t>
  </si>
  <si>
    <t>блинчики с шоколадным соусом</t>
  </si>
  <si>
    <t>фруктовый десерт</t>
  </si>
  <si>
    <t>121/120</t>
  </si>
  <si>
    <t>этик</t>
  </si>
  <si>
    <t>напиток плодово-ягодный витаминизированный</t>
  </si>
  <si>
    <t>хлеб пшеничный/ ржаной/сыр порциями</t>
  </si>
  <si>
    <t>119/120/1</t>
  </si>
  <si>
    <t>мясо тушеное, картофель запеченый с сыром</t>
  </si>
  <si>
    <t>компот из сухофруктов</t>
  </si>
  <si>
    <t>хлеб пшеничный/ржаной</t>
  </si>
  <si>
    <t>огурцы порционные</t>
  </si>
  <si>
    <t>88/141</t>
  </si>
  <si>
    <t>119/120</t>
  </si>
  <si>
    <t>пудинг из творога с изюмом с яблочным топингом</t>
  </si>
  <si>
    <t>хлеб ржаной/ батон пшеничный</t>
  </si>
  <si>
    <t>слива</t>
  </si>
  <si>
    <t>120/121</t>
  </si>
  <si>
    <t>филе птицы тушеное в томатном соусе, спагетти отварные с маслом</t>
  </si>
  <si>
    <t>чай с шиповником</t>
  </si>
  <si>
    <t>помидоры порционные</t>
  </si>
  <si>
    <t>80/65</t>
  </si>
  <si>
    <t>каша кукурузная молочная с маслом</t>
  </si>
  <si>
    <t xml:space="preserve">чай с сахаром </t>
  </si>
  <si>
    <t>хлеб пшеничный/ржаной/сыр порциями</t>
  </si>
  <si>
    <t>молочный десерт</t>
  </si>
  <si>
    <t>этик.</t>
  </si>
  <si>
    <t>курица запеченная, каша гречневая рассыпчатая с маслом с маслом</t>
  </si>
  <si>
    <t>кисель витаминизированный</t>
  </si>
  <si>
    <t>хлеб пшеничный/ ржаной</t>
  </si>
  <si>
    <t>яблоко</t>
  </si>
  <si>
    <t>81/54</t>
  </si>
  <si>
    <t>рыба тушеная с овощами, картофельное пюре с маслом</t>
  </si>
  <si>
    <t>ассорти из свежих овощей</t>
  </si>
  <si>
    <t>75/50</t>
  </si>
  <si>
    <t>омлет натуральный</t>
  </si>
  <si>
    <t>какао с молоком</t>
  </si>
  <si>
    <t>хлеб ржаной/бутерброд с сыром</t>
  </si>
  <si>
    <t>виноград</t>
  </si>
  <si>
    <t>120/180</t>
  </si>
  <si>
    <t>сок фруктовый</t>
  </si>
  <si>
    <t>91/53</t>
  </si>
  <si>
    <t>каша пшенная молочная с тыквой и маслом</t>
  </si>
  <si>
    <t>чай с сахаром</t>
  </si>
  <si>
    <t>мясо тушеное, картофельное пюре с маслом</t>
  </si>
  <si>
    <t>хлеб пшеничный/ хлеб ржаной</t>
  </si>
  <si>
    <t>88/50</t>
  </si>
  <si>
    <t>запеканка из творога со сгущенным молоком</t>
  </si>
  <si>
    <t>горячий шоколад</t>
  </si>
  <si>
    <t>хлеб пшеничный/хлеб ржаной/сыр порциями</t>
  </si>
  <si>
    <t>с маслом</t>
  </si>
  <si>
    <t xml:space="preserve">филе птицы в кисло-сладком соусе, макароны отварные </t>
  </si>
  <si>
    <t>269/64</t>
  </si>
  <si>
    <t>чай с облепихой</t>
  </si>
  <si>
    <t>хлеб ржаной, горячий бутерброд на батоне (помидор, сыр)</t>
  </si>
  <si>
    <t>120/197</t>
  </si>
  <si>
    <t>каша овсяная молочная с маслом</t>
  </si>
  <si>
    <t>оладьи с джемом</t>
  </si>
  <si>
    <t>кисель плодово-ягодный витаминизированный</t>
  </si>
  <si>
    <t>слива свежая</t>
  </si>
  <si>
    <t>126/53</t>
  </si>
  <si>
    <t>запеканка из творога с тыквой со сгущенным молоком</t>
  </si>
  <si>
    <t>батон пшеничный, хлеб ржаной, сыр порциями</t>
  </si>
  <si>
    <t>121/120/1</t>
  </si>
  <si>
    <t>хлеб пшеничный/хлеб ржаной</t>
  </si>
  <si>
    <t>146/52</t>
  </si>
  <si>
    <t>хлеб ржаной/ хлеб ржаной</t>
  </si>
  <si>
    <t>бефстрорганов, рис отварной с маслом</t>
  </si>
  <si>
    <t>МБОУ "Юргинская СОШ"</t>
  </si>
  <si>
    <t>Богазий О.А.</t>
  </si>
  <si>
    <t>курица запеченная, каша гречневая вязкая с маслом</t>
  </si>
  <si>
    <t>гуляш, рис отварной с маслом</t>
  </si>
  <si>
    <t xml:space="preserve">рыба запеченная с сыром, картофель запеченный </t>
  </si>
  <si>
    <t>гуляш, спагетти отварные с маслом</t>
  </si>
  <si>
    <t>89/65</t>
  </si>
  <si>
    <t>81/227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</si>
</sst>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i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12" xfId="0" applyFont="1" applyBorder="1"/>
    <xf numFmtId="0" fontId="2" fillId="0" borderId="14" xfId="0" applyFont="1" applyBorder="1"/>
    <xf numFmtId="0" fontId="2" fillId="0" borderId="14" xfId="0" applyFont="1" applyBorder="1" applyAlignment="1">
      <alignment horizontal="center"/>
    </xf>
    <xf numFmtId="0" fontId="2" fillId="0" borderId="2" xfId="0" applyFont="1" applyBorder="1"/>
    <xf numFmtId="0" fontId="2" fillId="0" borderId="2" xfId="0" applyFont="1" applyBorder="1" applyAlignment="1">
      <alignment horizontal="left"/>
    </xf>
    <xf numFmtId="0" fontId="2" fillId="4" borderId="2" xfId="0" applyFont="1" applyFill="1" applyBorder="1"/>
    <xf numFmtId="0" fontId="11" fillId="0" borderId="2" xfId="0" applyFont="1" applyBorder="1" applyAlignment="1">
      <alignment horizontal="left"/>
    </xf>
    <xf numFmtId="0" fontId="12" fillId="0" borderId="2" xfId="0" applyFont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0" fontId="12" fillId="4" borderId="2" xfId="0" applyFont="1" applyFill="1" applyBorder="1"/>
    <xf numFmtId="2" fontId="2" fillId="0" borderId="2" xfId="0" applyNumberFormat="1" applyFont="1" applyBorder="1"/>
    <xf numFmtId="0" fontId="14" fillId="0" borderId="2" xfId="0" applyFont="1" applyBorder="1" applyAlignment="1">
      <alignment horizontal="left"/>
    </xf>
    <xf numFmtId="0" fontId="2" fillId="5" borderId="2" xfId="0" applyFont="1" applyFill="1" applyBorder="1"/>
    <xf numFmtId="0" fontId="13" fillId="5" borderId="2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0" borderId="5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14" fillId="5" borderId="2" xfId="0" applyFont="1" applyFill="1" applyBorder="1" applyAlignment="1">
      <alignment horizontal="left"/>
    </xf>
    <xf numFmtId="2" fontId="2" fillId="5" borderId="2" xfId="0" applyNumberFormat="1" applyFont="1" applyFill="1" applyBorder="1"/>
    <xf numFmtId="0" fontId="14" fillId="0" borderId="2" xfId="0" applyFont="1" applyBorder="1"/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0" borderId="5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7"/>
  <sheetViews>
    <sheetView tabSelected="1" workbookViewId="0">
      <pane xSplit="4" ySplit="5" topLeftCell="E299" activePane="bottomRight" state="frozen"/>
      <selection pane="topRight" activeCell="E1" sqref="E1"/>
      <selection pane="bottomLeft" activeCell="A6" sqref="A6"/>
      <selection pane="bottomRight" activeCell="K25" sqref="K25"/>
    </sheetView>
  </sheetViews>
  <sheetFormatPr defaultColWidth="9.109375" defaultRowHeight="13.2" x14ac:dyDescent="0.25"/>
  <cols>
    <col min="1" max="1" width="4.6640625" style="2" customWidth="1"/>
    <col min="2" max="2" width="5.2187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218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72" t="s">
        <v>110</v>
      </c>
      <c r="D1" s="73"/>
      <c r="E1" s="73"/>
      <c r="F1" s="12" t="s">
        <v>16</v>
      </c>
      <c r="G1" s="2" t="s">
        <v>17</v>
      </c>
      <c r="H1" s="74" t="s">
        <v>39</v>
      </c>
      <c r="I1" s="74"/>
      <c r="J1" s="74"/>
      <c r="K1" s="74"/>
    </row>
    <row r="2" spans="1:12" ht="17.399999999999999" x14ac:dyDescent="0.25">
      <c r="A2" s="32" t="s">
        <v>6</v>
      </c>
      <c r="C2" s="2"/>
      <c r="G2" s="2" t="s">
        <v>18</v>
      </c>
      <c r="H2" s="74" t="s">
        <v>111</v>
      </c>
      <c r="I2" s="74"/>
      <c r="J2" s="74"/>
      <c r="K2" s="74"/>
    </row>
    <row r="3" spans="1:12" ht="17.25" customHeight="1" x14ac:dyDescent="0.25">
      <c r="A3" s="4" t="s">
        <v>8</v>
      </c>
      <c r="C3" s="2"/>
      <c r="D3" s="3"/>
      <c r="E3" s="35" t="s">
        <v>9</v>
      </c>
      <c r="G3" s="2" t="s">
        <v>19</v>
      </c>
      <c r="H3" s="45">
        <v>25</v>
      </c>
      <c r="I3" s="45">
        <v>8</v>
      </c>
      <c r="J3" s="46">
        <v>2023</v>
      </c>
      <c r="K3" s="47"/>
    </row>
    <row r="4" spans="1:12" x14ac:dyDescent="0.25">
      <c r="C4" s="2"/>
      <c r="D4" s="4"/>
      <c r="H4" s="44" t="s">
        <v>36</v>
      </c>
      <c r="I4" s="44" t="s">
        <v>37</v>
      </c>
      <c r="J4" s="44" t="s">
        <v>38</v>
      </c>
    </row>
    <row r="5" spans="1:12" ht="31.2" thickBot="1" x14ac:dyDescent="0.3">
      <c r="A5" s="42" t="s">
        <v>14</v>
      </c>
      <c r="B5" s="43" t="s">
        <v>15</v>
      </c>
      <c r="C5" s="33" t="s">
        <v>0</v>
      </c>
      <c r="D5" s="33" t="s">
        <v>13</v>
      </c>
      <c r="E5" s="33" t="s">
        <v>12</v>
      </c>
      <c r="F5" s="33" t="s">
        <v>34</v>
      </c>
      <c r="G5" s="33" t="s">
        <v>1</v>
      </c>
      <c r="H5" s="33" t="s">
        <v>2</v>
      </c>
      <c r="I5" s="33" t="s">
        <v>3</v>
      </c>
      <c r="J5" s="33" t="s">
        <v>10</v>
      </c>
      <c r="K5" s="34" t="s">
        <v>11</v>
      </c>
      <c r="L5" s="33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36" t="s">
        <v>40</v>
      </c>
      <c r="F6" s="37">
        <v>205</v>
      </c>
      <c r="G6" s="37">
        <v>6.31</v>
      </c>
      <c r="H6" s="37">
        <v>7.15</v>
      </c>
      <c r="I6" s="37">
        <v>31.59</v>
      </c>
      <c r="J6" s="37">
        <v>215.25</v>
      </c>
      <c r="K6" s="38">
        <v>56</v>
      </c>
      <c r="L6" s="37">
        <v>28.23</v>
      </c>
    </row>
    <row r="7" spans="1:12" ht="14.4" x14ac:dyDescent="0.3">
      <c r="A7" s="23"/>
      <c r="B7" s="15"/>
      <c r="C7" s="11"/>
      <c r="D7" s="6"/>
      <c r="E7" s="39"/>
      <c r="F7" s="40"/>
      <c r="G7" s="40"/>
      <c r="H7" s="40"/>
      <c r="I7" s="40"/>
      <c r="J7" s="40"/>
      <c r="K7" s="41"/>
      <c r="L7" s="40"/>
    </row>
    <row r="8" spans="1:12" ht="14.4" x14ac:dyDescent="0.3">
      <c r="A8" s="23"/>
      <c r="B8" s="15"/>
      <c r="C8" s="11"/>
      <c r="D8" s="7" t="s">
        <v>22</v>
      </c>
      <c r="E8" s="39" t="s">
        <v>41</v>
      </c>
      <c r="F8" s="40">
        <v>200</v>
      </c>
      <c r="G8" s="40">
        <v>0.2</v>
      </c>
      <c r="H8" s="40">
        <v>0</v>
      </c>
      <c r="I8" s="40">
        <v>11</v>
      </c>
      <c r="J8" s="40">
        <v>45.6</v>
      </c>
      <c r="K8" s="41">
        <v>113</v>
      </c>
      <c r="L8" s="40">
        <v>1.5</v>
      </c>
    </row>
    <row r="9" spans="1:12" ht="14.4" x14ac:dyDescent="0.3">
      <c r="A9" s="23"/>
      <c r="B9" s="15"/>
      <c r="C9" s="11"/>
      <c r="D9" s="7" t="s">
        <v>23</v>
      </c>
      <c r="E9" s="39" t="s">
        <v>42</v>
      </c>
      <c r="F9" s="40">
        <v>45</v>
      </c>
      <c r="G9" s="40">
        <v>2.94</v>
      </c>
      <c r="H9" s="40">
        <v>0.9</v>
      </c>
      <c r="I9" s="40">
        <v>19.72</v>
      </c>
      <c r="J9" s="40">
        <v>104.26</v>
      </c>
      <c r="K9" s="41" t="s">
        <v>45</v>
      </c>
      <c r="L9" s="40">
        <v>3.64</v>
      </c>
    </row>
    <row r="10" spans="1:12" ht="14.4" x14ac:dyDescent="0.3">
      <c r="A10" s="23"/>
      <c r="B10" s="15"/>
      <c r="C10" s="11"/>
      <c r="D10" s="7" t="s">
        <v>26</v>
      </c>
      <c r="E10" s="39" t="s">
        <v>43</v>
      </c>
      <c r="F10" s="40">
        <v>90</v>
      </c>
      <c r="G10" s="40">
        <v>4.92</v>
      </c>
      <c r="H10" s="40">
        <v>8.8000000000000007</v>
      </c>
      <c r="I10" s="40">
        <v>31.75</v>
      </c>
      <c r="J10" s="40">
        <v>233.1</v>
      </c>
      <c r="K10" s="41">
        <v>300</v>
      </c>
      <c r="L10" s="40">
        <v>15</v>
      </c>
    </row>
    <row r="11" spans="1:12" ht="14.4" x14ac:dyDescent="0.3">
      <c r="A11" s="23"/>
      <c r="B11" s="15"/>
      <c r="C11" s="11"/>
      <c r="D11" s="6" t="s">
        <v>26</v>
      </c>
      <c r="E11" s="39" t="s">
        <v>44</v>
      </c>
      <c r="F11" s="40">
        <v>250</v>
      </c>
      <c r="G11" s="40">
        <v>1.5</v>
      </c>
      <c r="H11" s="40">
        <v>0</v>
      </c>
      <c r="I11" s="40">
        <v>31.25</v>
      </c>
      <c r="J11" s="40">
        <v>131</v>
      </c>
      <c r="K11" s="41" t="s">
        <v>46</v>
      </c>
      <c r="L11" s="40">
        <v>84</v>
      </c>
    </row>
    <row r="12" spans="1:12" ht="14.4" x14ac:dyDescent="0.3">
      <c r="A12" s="23"/>
      <c r="B12" s="15"/>
      <c r="C12" s="11"/>
      <c r="D12" s="6"/>
      <c r="E12" s="39"/>
      <c r="F12" s="40"/>
      <c r="G12" s="40"/>
      <c r="H12" s="40"/>
      <c r="I12" s="40"/>
      <c r="J12" s="40"/>
      <c r="K12" s="41"/>
      <c r="L12" s="40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790</v>
      </c>
      <c r="G13" s="19">
        <f t="shared" ref="G13:J13" si="0">SUM(G6:G12)</f>
        <v>15.87</v>
      </c>
      <c r="H13" s="19">
        <f>SUM(H6:H12)</f>
        <v>16.850000000000001</v>
      </c>
      <c r="I13" s="19">
        <f t="shared" si="0"/>
        <v>125.31</v>
      </c>
      <c r="J13" s="19">
        <f t="shared" si="0"/>
        <v>729.21</v>
      </c>
      <c r="K13" s="25"/>
      <c r="L13" s="19">
        <f>SUM(L6:L12)</f>
        <v>132.37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39"/>
      <c r="F14" s="40"/>
      <c r="G14" s="40"/>
      <c r="H14" s="40"/>
      <c r="I14" s="40"/>
      <c r="J14" s="40"/>
      <c r="K14" s="41"/>
      <c r="L14" s="40"/>
    </row>
    <row r="15" spans="1:12" ht="14.4" x14ac:dyDescent="0.3">
      <c r="A15" s="23"/>
      <c r="B15" s="15"/>
      <c r="C15" s="11"/>
      <c r="D15" s="7" t="s">
        <v>27</v>
      </c>
      <c r="E15" s="39"/>
      <c r="F15" s="40"/>
      <c r="G15" s="40"/>
      <c r="H15" s="40"/>
      <c r="I15" s="40"/>
      <c r="J15" s="40"/>
      <c r="K15" s="41"/>
      <c r="L15" s="40"/>
    </row>
    <row r="16" spans="1:12" ht="14.4" x14ac:dyDescent="0.3">
      <c r="A16" s="23"/>
      <c r="B16" s="15"/>
      <c r="C16" s="11"/>
      <c r="D16" s="7" t="s">
        <v>28</v>
      </c>
      <c r="E16" s="39"/>
      <c r="F16" s="40"/>
      <c r="G16" s="40"/>
      <c r="H16" s="40"/>
      <c r="I16" s="40"/>
      <c r="J16" s="40"/>
      <c r="K16" s="41"/>
      <c r="L16" s="40"/>
    </row>
    <row r="17" spans="1:12" ht="14.4" x14ac:dyDescent="0.3">
      <c r="A17" s="23"/>
      <c r="B17" s="15"/>
      <c r="C17" s="11"/>
      <c r="D17" s="7" t="s">
        <v>29</v>
      </c>
      <c r="E17" s="39"/>
      <c r="F17" s="40"/>
      <c r="G17" s="40"/>
      <c r="H17" s="40"/>
      <c r="I17" s="40"/>
      <c r="J17" s="40"/>
      <c r="K17" s="41"/>
      <c r="L17" s="40"/>
    </row>
    <row r="18" spans="1:12" ht="14.4" x14ac:dyDescent="0.3">
      <c r="A18" s="23"/>
      <c r="B18" s="15"/>
      <c r="C18" s="11"/>
      <c r="D18" s="7" t="s">
        <v>30</v>
      </c>
      <c r="E18" s="39"/>
      <c r="F18" s="40"/>
      <c r="G18" s="40"/>
      <c r="H18" s="40"/>
      <c r="I18" s="40"/>
      <c r="J18" s="40"/>
      <c r="K18" s="41"/>
      <c r="L18" s="40"/>
    </row>
    <row r="19" spans="1:12" ht="14.4" x14ac:dyDescent="0.3">
      <c r="A19" s="23"/>
      <c r="B19" s="15"/>
      <c r="C19" s="11"/>
      <c r="D19" s="7" t="s">
        <v>31</v>
      </c>
      <c r="E19" s="39"/>
      <c r="F19" s="40"/>
      <c r="G19" s="40"/>
      <c r="H19" s="40"/>
      <c r="I19" s="40"/>
      <c r="J19" s="40"/>
      <c r="K19" s="41"/>
      <c r="L19" s="40"/>
    </row>
    <row r="20" spans="1:12" ht="14.4" x14ac:dyDescent="0.3">
      <c r="A20" s="23"/>
      <c r="B20" s="15"/>
      <c r="C20" s="11"/>
      <c r="D20" s="7" t="s">
        <v>32</v>
      </c>
      <c r="E20" s="39"/>
      <c r="F20" s="40"/>
      <c r="G20" s="40"/>
      <c r="H20" s="40"/>
      <c r="I20" s="40"/>
      <c r="J20" s="40"/>
      <c r="K20" s="41"/>
      <c r="L20" s="40"/>
    </row>
    <row r="21" spans="1:12" ht="14.4" x14ac:dyDescent="0.3">
      <c r="A21" s="23"/>
      <c r="B21" s="15"/>
      <c r="C21" s="11"/>
      <c r="D21" s="6"/>
      <c r="E21" s="39"/>
      <c r="F21" s="40"/>
      <c r="G21" s="40"/>
      <c r="H21" s="40"/>
      <c r="I21" s="40"/>
      <c r="J21" s="40"/>
      <c r="K21" s="41"/>
      <c r="L21" s="40"/>
    </row>
    <row r="22" spans="1:12" ht="14.4" x14ac:dyDescent="0.3">
      <c r="A22" s="23"/>
      <c r="B22" s="15"/>
      <c r="C22" s="11"/>
      <c r="D22" s="6"/>
      <c r="E22" s="39"/>
      <c r="F22" s="40"/>
      <c r="G22" s="40"/>
      <c r="H22" s="40"/>
      <c r="I22" s="40"/>
      <c r="J22" s="40"/>
      <c r="K22" s="41"/>
      <c r="L22" s="40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1">SUM(G14:G22)</f>
        <v>0</v>
      </c>
      <c r="H23" s="19">
        <f t="shared" si="1"/>
        <v>0</v>
      </c>
      <c r="I23" s="19">
        <f t="shared" si="1"/>
        <v>0</v>
      </c>
      <c r="J23" s="19">
        <f t="shared" si="1"/>
        <v>0</v>
      </c>
      <c r="K23" s="25"/>
      <c r="L23" s="19">
        <f t="shared" ref="L23" si="2">SUM(L14:L22)</f>
        <v>0</v>
      </c>
    </row>
    <row r="24" spans="1:12" ht="15" thickBot="1" x14ac:dyDescent="0.3">
      <c r="A24" s="27">
        <f>A6</f>
        <v>1</v>
      </c>
      <c r="B24" s="28">
        <f>B6</f>
        <v>1</v>
      </c>
      <c r="C24" s="69" t="s">
        <v>4</v>
      </c>
      <c r="D24" s="70"/>
      <c r="E24" s="29"/>
      <c r="F24" s="30">
        <f>F13+F23</f>
        <v>790</v>
      </c>
      <c r="G24" s="30">
        <f t="shared" ref="G24:J24" si="3">G13+G23</f>
        <v>15.87</v>
      </c>
      <c r="H24" s="30">
        <f t="shared" si="3"/>
        <v>16.850000000000001</v>
      </c>
      <c r="I24" s="30">
        <f t="shared" si="3"/>
        <v>125.31</v>
      </c>
      <c r="J24" s="30">
        <f t="shared" si="3"/>
        <v>729.21</v>
      </c>
      <c r="K24" s="30"/>
      <c r="L24" s="30">
        <f t="shared" ref="L24" si="4">L13+L23</f>
        <v>132.37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36" t="s">
        <v>112</v>
      </c>
      <c r="F25" s="37">
        <v>240</v>
      </c>
      <c r="G25" s="37">
        <v>26.76</v>
      </c>
      <c r="H25" s="37">
        <v>19.2</v>
      </c>
      <c r="I25" s="37">
        <v>20.94</v>
      </c>
      <c r="J25" s="37">
        <v>364.02</v>
      </c>
      <c r="K25" s="38" t="s">
        <v>117</v>
      </c>
      <c r="L25" s="37">
        <v>35.200000000000003</v>
      </c>
    </row>
    <row r="26" spans="1:12" ht="14.4" x14ac:dyDescent="0.3">
      <c r="A26" s="14"/>
      <c r="B26" s="15"/>
      <c r="C26" s="11"/>
      <c r="D26" s="6"/>
      <c r="E26" s="39"/>
      <c r="F26" s="40"/>
      <c r="G26" s="40"/>
      <c r="H26" s="40"/>
      <c r="I26" s="40"/>
      <c r="J26" s="40"/>
      <c r="K26" s="41"/>
      <c r="L26" s="40"/>
    </row>
    <row r="27" spans="1:12" ht="14.4" x14ac:dyDescent="0.3">
      <c r="A27" s="14"/>
      <c r="B27" s="15"/>
      <c r="C27" s="11"/>
      <c r="D27" s="7" t="s">
        <v>22</v>
      </c>
      <c r="E27" s="39" t="s">
        <v>47</v>
      </c>
      <c r="F27" s="40">
        <v>200</v>
      </c>
      <c r="G27" s="40">
        <v>0</v>
      </c>
      <c r="H27" s="40">
        <v>0</v>
      </c>
      <c r="I27" s="40">
        <v>19.2</v>
      </c>
      <c r="J27" s="40">
        <v>76.8</v>
      </c>
      <c r="K27" s="41">
        <v>104</v>
      </c>
      <c r="L27" s="40">
        <v>10.87</v>
      </c>
    </row>
    <row r="28" spans="1:12" ht="14.4" x14ac:dyDescent="0.3">
      <c r="A28" s="14"/>
      <c r="B28" s="15"/>
      <c r="C28" s="11"/>
      <c r="D28" s="7" t="s">
        <v>23</v>
      </c>
      <c r="E28" s="39" t="s">
        <v>48</v>
      </c>
      <c r="F28" s="40">
        <v>67</v>
      </c>
      <c r="G28" s="40">
        <v>4.62</v>
      </c>
      <c r="H28" s="40">
        <v>4.82</v>
      </c>
      <c r="I28" s="40">
        <v>19.34</v>
      </c>
      <c r="J28" s="40">
        <v>146.26</v>
      </c>
      <c r="K28" s="41" t="s">
        <v>49</v>
      </c>
      <c r="L28" s="40">
        <v>13.17</v>
      </c>
    </row>
    <row r="29" spans="1:12" ht="14.4" x14ac:dyDescent="0.3">
      <c r="A29" s="14"/>
      <c r="B29" s="15"/>
      <c r="C29" s="11"/>
      <c r="D29" s="7" t="s">
        <v>24</v>
      </c>
      <c r="E29" s="39"/>
      <c r="F29" s="40"/>
      <c r="G29" s="40"/>
      <c r="H29" s="40"/>
      <c r="I29" s="40"/>
      <c r="J29" s="40"/>
      <c r="K29" s="41"/>
      <c r="L29" s="40"/>
    </row>
    <row r="30" spans="1:12" ht="14.4" x14ac:dyDescent="0.3">
      <c r="A30" s="14"/>
      <c r="B30" s="15"/>
      <c r="C30" s="11"/>
      <c r="D30" s="6"/>
      <c r="E30" s="39"/>
      <c r="F30" s="40"/>
      <c r="G30" s="40"/>
      <c r="H30" s="40"/>
      <c r="I30" s="40"/>
      <c r="J30" s="40"/>
      <c r="K30" s="41"/>
      <c r="L30" s="40"/>
    </row>
    <row r="31" spans="1:12" ht="14.4" x14ac:dyDescent="0.3">
      <c r="A31" s="14"/>
      <c r="B31" s="15"/>
      <c r="C31" s="11"/>
      <c r="D31" s="6"/>
      <c r="E31" s="39"/>
      <c r="F31" s="40"/>
      <c r="G31" s="40"/>
      <c r="H31" s="40"/>
      <c r="I31" s="40"/>
      <c r="J31" s="40"/>
      <c r="K31" s="41"/>
      <c r="L31" s="40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507</v>
      </c>
      <c r="G32" s="19">
        <f t="shared" ref="G32" si="5">SUM(G25:G31)</f>
        <v>31.380000000000003</v>
      </c>
      <c r="H32" s="19">
        <f t="shared" ref="H32" si="6">SUM(H25:H31)</f>
        <v>24.02</v>
      </c>
      <c r="I32" s="19">
        <f t="shared" ref="I32" si="7">SUM(I25:I31)</f>
        <v>59.480000000000004</v>
      </c>
      <c r="J32" s="19">
        <f t="shared" ref="J32" si="8">SUM(J25:J31)</f>
        <v>587.07999999999993</v>
      </c>
      <c r="K32" s="25"/>
      <c r="L32" s="19">
        <f>SUM(L25:L31)</f>
        <v>59.24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39"/>
      <c r="F33" s="40"/>
      <c r="G33" s="40"/>
      <c r="H33" s="40"/>
      <c r="I33" s="40"/>
      <c r="J33" s="40"/>
      <c r="K33" s="41"/>
      <c r="L33" s="40"/>
    </row>
    <row r="34" spans="1:12" ht="14.4" x14ac:dyDescent="0.3">
      <c r="A34" s="14"/>
      <c r="B34" s="15"/>
      <c r="C34" s="11"/>
      <c r="D34" s="7" t="s">
        <v>27</v>
      </c>
      <c r="E34" s="39"/>
      <c r="F34" s="40"/>
      <c r="G34" s="40"/>
      <c r="H34" s="40"/>
      <c r="I34" s="40"/>
      <c r="J34" s="40"/>
      <c r="K34" s="41"/>
      <c r="L34" s="40"/>
    </row>
    <row r="35" spans="1:12" ht="14.4" x14ac:dyDescent="0.3">
      <c r="A35" s="14"/>
      <c r="B35" s="15"/>
      <c r="C35" s="11"/>
      <c r="D35" s="7" t="s">
        <v>28</v>
      </c>
      <c r="E35" s="39"/>
      <c r="F35" s="40"/>
      <c r="G35" s="40"/>
      <c r="H35" s="40"/>
      <c r="I35" s="40"/>
      <c r="J35" s="40"/>
      <c r="K35" s="41"/>
      <c r="L35" s="40"/>
    </row>
    <row r="36" spans="1:12" ht="14.4" x14ac:dyDescent="0.3">
      <c r="A36" s="14"/>
      <c r="B36" s="15"/>
      <c r="C36" s="11"/>
      <c r="D36" s="7" t="s">
        <v>29</v>
      </c>
      <c r="E36" s="39"/>
      <c r="F36" s="40"/>
      <c r="G36" s="40"/>
      <c r="H36" s="40"/>
      <c r="I36" s="40"/>
      <c r="J36" s="40"/>
      <c r="K36" s="41"/>
      <c r="L36" s="40"/>
    </row>
    <row r="37" spans="1:12" ht="14.4" x14ac:dyDescent="0.3">
      <c r="A37" s="14"/>
      <c r="B37" s="15"/>
      <c r="C37" s="11"/>
      <c r="D37" s="7" t="s">
        <v>30</v>
      </c>
      <c r="E37" s="39"/>
      <c r="F37" s="40"/>
      <c r="G37" s="40"/>
      <c r="H37" s="40"/>
      <c r="I37" s="40"/>
      <c r="J37" s="40"/>
      <c r="K37" s="41"/>
      <c r="L37" s="40"/>
    </row>
    <row r="38" spans="1:12" ht="14.4" x14ac:dyDescent="0.3">
      <c r="A38" s="14"/>
      <c r="B38" s="15"/>
      <c r="C38" s="11"/>
      <c r="D38" s="7" t="s">
        <v>31</v>
      </c>
      <c r="E38" s="39"/>
      <c r="F38" s="40"/>
      <c r="G38" s="40"/>
      <c r="H38" s="40"/>
      <c r="I38" s="40"/>
      <c r="J38" s="40"/>
      <c r="K38" s="41"/>
      <c r="L38" s="40"/>
    </row>
    <row r="39" spans="1:12" ht="14.4" x14ac:dyDescent="0.3">
      <c r="A39" s="14"/>
      <c r="B39" s="15"/>
      <c r="C39" s="11"/>
      <c r="D39" s="7" t="s">
        <v>32</v>
      </c>
      <c r="E39" s="39"/>
      <c r="F39" s="40"/>
      <c r="G39" s="40"/>
      <c r="H39" s="40"/>
      <c r="I39" s="40"/>
      <c r="J39" s="40"/>
      <c r="K39" s="41"/>
      <c r="L39" s="40"/>
    </row>
    <row r="40" spans="1:12" ht="14.4" x14ac:dyDescent="0.3">
      <c r="A40" s="14"/>
      <c r="B40" s="15"/>
      <c r="C40" s="11"/>
      <c r="D40" s="6"/>
      <c r="E40" s="39"/>
      <c r="F40" s="40"/>
      <c r="G40" s="40"/>
      <c r="H40" s="40"/>
      <c r="I40" s="40"/>
      <c r="J40" s="40"/>
      <c r="K40" s="41"/>
      <c r="L40" s="40"/>
    </row>
    <row r="41" spans="1:12" ht="14.4" x14ac:dyDescent="0.3">
      <c r="A41" s="14"/>
      <c r="B41" s="15"/>
      <c r="C41" s="11"/>
      <c r="D41" s="6"/>
      <c r="E41" s="39"/>
      <c r="F41" s="40"/>
      <c r="G41" s="40"/>
      <c r="H41" s="40"/>
      <c r="I41" s="40"/>
      <c r="J41" s="40"/>
      <c r="K41" s="41"/>
      <c r="L41" s="40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9">SUM(G33:G41)</f>
        <v>0</v>
      </c>
      <c r="H42" s="19">
        <f t="shared" ref="H42" si="10">SUM(H33:H41)</f>
        <v>0</v>
      </c>
      <c r="I42" s="19">
        <f t="shared" ref="I42" si="11">SUM(I33:I41)</f>
        <v>0</v>
      </c>
      <c r="J42" s="19">
        <f t="shared" ref="J42:L42" si="12">SUM(J33:J41)</f>
        <v>0</v>
      </c>
      <c r="K42" s="25"/>
      <c r="L42" s="19">
        <f t="shared" si="12"/>
        <v>0</v>
      </c>
    </row>
    <row r="43" spans="1:12" ht="15.75" customHeight="1" x14ac:dyDescent="0.25">
      <c r="A43" s="31">
        <f>A25</f>
        <v>1</v>
      </c>
      <c r="B43" s="31">
        <f>B25</f>
        <v>2</v>
      </c>
      <c r="C43" s="69" t="s">
        <v>4</v>
      </c>
      <c r="D43" s="70"/>
      <c r="E43" s="29"/>
      <c r="F43" s="30">
        <f>F32+F42</f>
        <v>507</v>
      </c>
      <c r="G43" s="30">
        <f t="shared" ref="G43" si="13">G32+G42</f>
        <v>31.380000000000003</v>
      </c>
      <c r="H43" s="30">
        <f t="shared" ref="H43" si="14">H32+H42</f>
        <v>24.02</v>
      </c>
      <c r="I43" s="30">
        <f t="shared" ref="I43" si="15">I32+I42</f>
        <v>59.480000000000004</v>
      </c>
      <c r="J43" s="30">
        <f t="shared" ref="J43:L43" si="16">J32+J42</f>
        <v>587.07999999999993</v>
      </c>
      <c r="K43" s="30"/>
      <c r="L43" s="30">
        <f t="shared" si="16"/>
        <v>59.24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36" t="s">
        <v>50</v>
      </c>
      <c r="F44" s="37">
        <v>240</v>
      </c>
      <c r="G44" s="37">
        <v>21.15</v>
      </c>
      <c r="H44" s="37">
        <v>21</v>
      </c>
      <c r="I44" s="37">
        <v>20.440000000000001</v>
      </c>
      <c r="J44" s="37">
        <v>355.65</v>
      </c>
      <c r="K44" s="38" t="s">
        <v>54</v>
      </c>
      <c r="L44" s="37">
        <v>56.4</v>
      </c>
    </row>
    <row r="45" spans="1:12" ht="14.4" x14ac:dyDescent="0.3">
      <c r="A45" s="23"/>
      <c r="B45" s="15"/>
      <c r="C45" s="11"/>
      <c r="D45" s="6"/>
      <c r="E45" s="39"/>
      <c r="F45" s="40"/>
      <c r="G45" s="40"/>
      <c r="H45" s="40"/>
      <c r="I45" s="40"/>
      <c r="J45" s="40"/>
      <c r="K45" s="41"/>
      <c r="L45" s="40"/>
    </row>
    <row r="46" spans="1:12" ht="14.4" x14ac:dyDescent="0.3">
      <c r="A46" s="23"/>
      <c r="B46" s="15"/>
      <c r="C46" s="11"/>
      <c r="D46" s="7" t="s">
        <v>22</v>
      </c>
      <c r="E46" s="39" t="s">
        <v>51</v>
      </c>
      <c r="F46" s="40">
        <v>200</v>
      </c>
      <c r="G46" s="40">
        <v>0.4</v>
      </c>
      <c r="H46" s="40">
        <v>0</v>
      </c>
      <c r="I46" s="40">
        <v>27</v>
      </c>
      <c r="J46" s="40">
        <v>110</v>
      </c>
      <c r="K46" s="41">
        <v>98</v>
      </c>
      <c r="L46" s="40">
        <v>5.56</v>
      </c>
    </row>
    <row r="47" spans="1:12" ht="14.4" x14ac:dyDescent="0.3">
      <c r="A47" s="23"/>
      <c r="B47" s="15"/>
      <c r="C47" s="11"/>
      <c r="D47" s="7" t="s">
        <v>23</v>
      </c>
      <c r="E47" s="39" t="s">
        <v>52</v>
      </c>
      <c r="F47" s="40">
        <v>40</v>
      </c>
      <c r="G47" s="40">
        <v>2.2400000000000002</v>
      </c>
      <c r="H47" s="40">
        <v>0.36</v>
      </c>
      <c r="I47" s="40">
        <v>16.239999999999998</v>
      </c>
      <c r="J47" s="40">
        <v>84.26</v>
      </c>
      <c r="K47" s="41" t="s">
        <v>55</v>
      </c>
      <c r="L47" s="40">
        <v>3</v>
      </c>
    </row>
    <row r="48" spans="1:12" ht="14.4" x14ac:dyDescent="0.3">
      <c r="A48" s="23"/>
      <c r="B48" s="15"/>
      <c r="C48" s="11"/>
      <c r="D48" s="7" t="s">
        <v>26</v>
      </c>
      <c r="E48" s="39" t="s">
        <v>53</v>
      </c>
      <c r="F48" s="40">
        <v>60</v>
      </c>
      <c r="G48" s="40">
        <v>0.48</v>
      </c>
      <c r="H48" s="40">
        <v>0.06</v>
      </c>
      <c r="I48" s="40">
        <v>1.56</v>
      </c>
      <c r="J48" s="40">
        <v>8.4</v>
      </c>
      <c r="K48" s="41">
        <v>28</v>
      </c>
      <c r="L48" s="40">
        <v>10</v>
      </c>
    </row>
    <row r="49" spans="1:12" ht="14.4" x14ac:dyDescent="0.3">
      <c r="A49" s="23"/>
      <c r="B49" s="15"/>
      <c r="C49" s="11"/>
      <c r="D49" s="6"/>
      <c r="E49" s="39"/>
      <c r="F49" s="40"/>
      <c r="G49" s="40"/>
      <c r="H49" s="40"/>
      <c r="I49" s="40"/>
      <c r="J49" s="40"/>
      <c r="K49" s="41"/>
      <c r="L49" s="40"/>
    </row>
    <row r="50" spans="1:12" ht="14.4" x14ac:dyDescent="0.3">
      <c r="A50" s="23"/>
      <c r="B50" s="15"/>
      <c r="C50" s="11"/>
      <c r="D50" s="6"/>
      <c r="E50" s="39"/>
      <c r="F50" s="40"/>
      <c r="G50" s="40"/>
      <c r="H50" s="40"/>
      <c r="I50" s="40"/>
      <c r="J50" s="40"/>
      <c r="K50" s="41"/>
      <c r="L50" s="40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540</v>
      </c>
      <c r="G51" s="19">
        <f t="shared" ref="G51" si="17">SUM(G44:G50)</f>
        <v>24.27</v>
      </c>
      <c r="H51" s="19">
        <f t="shared" ref="H51" si="18">SUM(H44:H50)</f>
        <v>21.419999999999998</v>
      </c>
      <c r="I51" s="19">
        <f t="shared" ref="I51" si="19">SUM(I44:I50)</f>
        <v>65.239999999999995</v>
      </c>
      <c r="J51" s="19">
        <f t="shared" ref="J51:L51" si="20">SUM(J44:J50)</f>
        <v>558.30999999999995</v>
      </c>
      <c r="K51" s="25"/>
      <c r="L51" s="19">
        <f t="shared" si="20"/>
        <v>74.960000000000008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39"/>
      <c r="F52" s="40"/>
      <c r="G52" s="40"/>
      <c r="H52" s="40"/>
      <c r="I52" s="40"/>
      <c r="J52" s="40"/>
      <c r="K52" s="41"/>
      <c r="L52" s="40"/>
    </row>
    <row r="53" spans="1:12" ht="14.4" x14ac:dyDescent="0.3">
      <c r="A53" s="23"/>
      <c r="B53" s="15"/>
      <c r="C53" s="11"/>
      <c r="D53" s="7" t="s">
        <v>27</v>
      </c>
      <c r="E53" s="39"/>
      <c r="F53" s="40"/>
      <c r="G53" s="40"/>
      <c r="H53" s="40"/>
      <c r="I53" s="40"/>
      <c r="J53" s="40"/>
      <c r="K53" s="41"/>
      <c r="L53" s="40"/>
    </row>
    <row r="54" spans="1:12" ht="14.4" x14ac:dyDescent="0.3">
      <c r="A54" s="23"/>
      <c r="B54" s="15"/>
      <c r="C54" s="11"/>
      <c r="D54" s="7" t="s">
        <v>28</v>
      </c>
      <c r="E54" s="39"/>
      <c r="F54" s="40"/>
      <c r="G54" s="40"/>
      <c r="H54" s="40"/>
      <c r="I54" s="40"/>
      <c r="J54" s="40"/>
      <c r="K54" s="41"/>
      <c r="L54" s="40"/>
    </row>
    <row r="55" spans="1:12" ht="14.4" x14ac:dyDescent="0.3">
      <c r="A55" s="23"/>
      <c r="B55" s="15"/>
      <c r="C55" s="11"/>
      <c r="D55" s="7" t="s">
        <v>29</v>
      </c>
      <c r="E55" s="39"/>
      <c r="F55" s="40"/>
      <c r="G55" s="40"/>
      <c r="H55" s="40"/>
      <c r="I55" s="40"/>
      <c r="J55" s="40"/>
      <c r="K55" s="41"/>
      <c r="L55" s="40"/>
    </row>
    <row r="56" spans="1:12" ht="14.4" x14ac:dyDescent="0.3">
      <c r="A56" s="23"/>
      <c r="B56" s="15"/>
      <c r="C56" s="11"/>
      <c r="D56" s="7" t="s">
        <v>30</v>
      </c>
      <c r="E56" s="39"/>
      <c r="F56" s="40"/>
      <c r="G56" s="40"/>
      <c r="H56" s="40"/>
      <c r="I56" s="40"/>
      <c r="J56" s="40"/>
      <c r="K56" s="41"/>
      <c r="L56" s="40"/>
    </row>
    <row r="57" spans="1:12" ht="14.4" x14ac:dyDescent="0.3">
      <c r="A57" s="23"/>
      <c r="B57" s="15"/>
      <c r="C57" s="11"/>
      <c r="D57" s="7" t="s">
        <v>31</v>
      </c>
      <c r="E57" s="39"/>
      <c r="F57" s="40"/>
      <c r="G57" s="40"/>
      <c r="H57" s="40"/>
      <c r="I57" s="40"/>
      <c r="J57" s="40"/>
      <c r="K57" s="41"/>
      <c r="L57" s="40"/>
    </row>
    <row r="58" spans="1:12" ht="14.4" x14ac:dyDescent="0.3">
      <c r="A58" s="23"/>
      <c r="B58" s="15"/>
      <c r="C58" s="11"/>
      <c r="D58" s="7" t="s">
        <v>32</v>
      </c>
      <c r="E58" s="39"/>
      <c r="F58" s="40"/>
      <c r="G58" s="40"/>
      <c r="H58" s="40"/>
      <c r="I58" s="40"/>
      <c r="J58" s="40"/>
      <c r="K58" s="41"/>
      <c r="L58" s="40"/>
    </row>
    <row r="59" spans="1:12" ht="14.4" x14ac:dyDescent="0.3">
      <c r="A59" s="23"/>
      <c r="B59" s="15"/>
      <c r="C59" s="11"/>
      <c r="D59" s="6"/>
      <c r="E59" s="39"/>
      <c r="F59" s="40"/>
      <c r="G59" s="40"/>
      <c r="H59" s="40"/>
      <c r="I59" s="40"/>
      <c r="J59" s="40"/>
      <c r="K59" s="41"/>
      <c r="L59" s="40"/>
    </row>
    <row r="60" spans="1:12" ht="14.4" x14ac:dyDescent="0.3">
      <c r="A60" s="23"/>
      <c r="B60" s="15"/>
      <c r="C60" s="11"/>
      <c r="D60" s="6"/>
      <c r="E60" s="39"/>
      <c r="F60" s="40"/>
      <c r="G60" s="40"/>
      <c r="H60" s="40"/>
      <c r="I60" s="40"/>
      <c r="J60" s="40"/>
      <c r="K60" s="41"/>
      <c r="L60" s="40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1">SUM(G52:G60)</f>
        <v>0</v>
      </c>
      <c r="H61" s="19">
        <f t="shared" ref="H61" si="22">SUM(H52:H60)</f>
        <v>0</v>
      </c>
      <c r="I61" s="19">
        <f t="shared" ref="I61" si="23">SUM(I52:I60)</f>
        <v>0</v>
      </c>
      <c r="J61" s="19">
        <f t="shared" ref="J61:L61" si="24">SUM(J52:J60)</f>
        <v>0</v>
      </c>
      <c r="K61" s="25"/>
      <c r="L61" s="19">
        <f t="shared" si="24"/>
        <v>0</v>
      </c>
    </row>
    <row r="62" spans="1:12" ht="15.75" customHeight="1" x14ac:dyDescent="0.25">
      <c r="A62" s="27">
        <f>A44</f>
        <v>1</v>
      </c>
      <c r="B62" s="28">
        <f>B44</f>
        <v>3</v>
      </c>
      <c r="C62" s="69" t="s">
        <v>4</v>
      </c>
      <c r="D62" s="70"/>
      <c r="E62" s="29"/>
      <c r="F62" s="30">
        <f>F51+F61</f>
        <v>540</v>
      </c>
      <c r="G62" s="30">
        <f t="shared" ref="G62" si="25">G51+G61</f>
        <v>24.27</v>
      </c>
      <c r="H62" s="30">
        <f t="shared" ref="H62" si="26">H51+H61</f>
        <v>21.419999999999998</v>
      </c>
      <c r="I62" s="30">
        <f t="shared" ref="I62" si="27">I51+I61</f>
        <v>65.239999999999995</v>
      </c>
      <c r="J62" s="30">
        <f t="shared" ref="J62:L62" si="28">J51+J61</f>
        <v>558.30999999999995</v>
      </c>
      <c r="K62" s="30"/>
      <c r="L62" s="30">
        <f t="shared" si="28"/>
        <v>74.960000000000008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36" t="s">
        <v>56</v>
      </c>
      <c r="F63" s="37">
        <v>150</v>
      </c>
      <c r="G63" s="37">
        <v>21.85</v>
      </c>
      <c r="H63" s="37">
        <v>9.82</v>
      </c>
      <c r="I63" s="37">
        <v>39.14</v>
      </c>
      <c r="J63" s="37">
        <v>336.5</v>
      </c>
      <c r="K63" s="38">
        <v>304</v>
      </c>
      <c r="L63" s="37">
        <v>73.849999999999994</v>
      </c>
    </row>
    <row r="64" spans="1:12" ht="14.4" x14ac:dyDescent="0.3">
      <c r="A64" s="23"/>
      <c r="B64" s="15"/>
      <c r="C64" s="11"/>
      <c r="D64" s="6"/>
      <c r="E64" s="39"/>
      <c r="F64" s="40"/>
      <c r="G64" s="40"/>
      <c r="H64" s="40"/>
      <c r="I64" s="40"/>
      <c r="J64" s="40"/>
      <c r="K64" s="41"/>
      <c r="L64" s="40"/>
    </row>
    <row r="65" spans="1:12" ht="14.4" x14ac:dyDescent="0.3">
      <c r="A65" s="23"/>
      <c r="B65" s="15"/>
      <c r="C65" s="11"/>
      <c r="D65" s="7" t="s">
        <v>22</v>
      </c>
      <c r="E65" s="39" t="s">
        <v>41</v>
      </c>
      <c r="F65" s="40">
        <v>200</v>
      </c>
      <c r="G65" s="40">
        <v>0.2</v>
      </c>
      <c r="H65" s="40">
        <v>0</v>
      </c>
      <c r="I65" s="40">
        <v>11</v>
      </c>
      <c r="J65" s="40">
        <v>45.6</v>
      </c>
      <c r="K65" s="41">
        <v>113</v>
      </c>
      <c r="L65" s="40">
        <v>2.83</v>
      </c>
    </row>
    <row r="66" spans="1:12" ht="14.4" x14ac:dyDescent="0.3">
      <c r="A66" s="23"/>
      <c r="B66" s="15"/>
      <c r="C66" s="11"/>
      <c r="D66" s="7" t="s">
        <v>23</v>
      </c>
      <c r="E66" s="39" t="s">
        <v>57</v>
      </c>
      <c r="F66" s="40">
        <v>50</v>
      </c>
      <c r="G66" s="40">
        <v>3.3</v>
      </c>
      <c r="H66" s="40">
        <v>1.03</v>
      </c>
      <c r="I66" s="40">
        <v>22.17</v>
      </c>
      <c r="J66" s="40">
        <v>111.92</v>
      </c>
      <c r="K66" s="41" t="s">
        <v>59</v>
      </c>
      <c r="L66" s="40">
        <f>2.7+1.48</f>
        <v>4.18</v>
      </c>
    </row>
    <row r="67" spans="1:12" ht="14.4" x14ac:dyDescent="0.3">
      <c r="A67" s="23"/>
      <c r="B67" s="15"/>
      <c r="C67" s="11"/>
      <c r="D67" s="7" t="s">
        <v>24</v>
      </c>
      <c r="E67" s="39" t="s">
        <v>58</v>
      </c>
      <c r="F67" s="40">
        <v>100</v>
      </c>
      <c r="G67" s="40">
        <v>0.8</v>
      </c>
      <c r="H67" s="40">
        <v>0.3</v>
      </c>
      <c r="I67" s="40">
        <v>9.6</v>
      </c>
      <c r="J67" s="40">
        <v>49</v>
      </c>
      <c r="K67" s="41">
        <v>27</v>
      </c>
      <c r="L67" s="40">
        <v>20.25</v>
      </c>
    </row>
    <row r="68" spans="1:12" ht="14.4" x14ac:dyDescent="0.3">
      <c r="A68" s="23"/>
      <c r="B68" s="15"/>
      <c r="C68" s="11"/>
      <c r="D68" s="6"/>
      <c r="E68" s="39"/>
      <c r="F68" s="40"/>
      <c r="G68" s="40"/>
      <c r="H68" s="40"/>
      <c r="I68" s="40"/>
      <c r="J68" s="40"/>
      <c r="K68" s="41"/>
      <c r="L68" s="40"/>
    </row>
    <row r="69" spans="1:12" ht="14.4" x14ac:dyDescent="0.3">
      <c r="A69" s="23"/>
      <c r="B69" s="15"/>
      <c r="C69" s="11"/>
      <c r="D69" s="6"/>
      <c r="E69" s="39"/>
      <c r="F69" s="40"/>
      <c r="G69" s="40"/>
      <c r="H69" s="40"/>
      <c r="I69" s="40"/>
      <c r="J69" s="40"/>
      <c r="K69" s="41"/>
      <c r="L69" s="40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29">SUM(G63:G69)</f>
        <v>26.150000000000002</v>
      </c>
      <c r="H70" s="19">
        <f t="shared" ref="H70" si="30">SUM(H63:H69)</f>
        <v>11.15</v>
      </c>
      <c r="I70" s="19">
        <f t="shared" ref="I70" si="31">SUM(I63:I69)</f>
        <v>81.91</v>
      </c>
      <c r="J70" s="19">
        <f t="shared" ref="J70:L70" si="32">SUM(J63:J69)</f>
        <v>543.02</v>
      </c>
      <c r="K70" s="25"/>
      <c r="L70" s="19">
        <f t="shared" si="32"/>
        <v>101.10999999999999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39"/>
      <c r="F71" s="40"/>
      <c r="G71" s="40"/>
      <c r="H71" s="40"/>
      <c r="I71" s="40"/>
      <c r="J71" s="40"/>
      <c r="K71" s="41"/>
      <c r="L71" s="40"/>
    </row>
    <row r="72" spans="1:12" ht="14.4" x14ac:dyDescent="0.3">
      <c r="A72" s="23"/>
      <c r="B72" s="15"/>
      <c r="C72" s="11"/>
      <c r="D72" s="7" t="s">
        <v>27</v>
      </c>
      <c r="E72" s="39"/>
      <c r="F72" s="40"/>
      <c r="G72" s="40"/>
      <c r="H72" s="40"/>
      <c r="I72" s="40"/>
      <c r="J72" s="40"/>
      <c r="K72" s="41"/>
      <c r="L72" s="40"/>
    </row>
    <row r="73" spans="1:12" ht="14.4" x14ac:dyDescent="0.3">
      <c r="A73" s="23"/>
      <c r="B73" s="15"/>
      <c r="C73" s="11"/>
      <c r="D73" s="7" t="s">
        <v>28</v>
      </c>
      <c r="E73" s="39"/>
      <c r="F73" s="40"/>
      <c r="G73" s="40"/>
      <c r="H73" s="40"/>
      <c r="I73" s="40"/>
      <c r="J73" s="40"/>
      <c r="K73" s="41"/>
      <c r="L73" s="40"/>
    </row>
    <row r="74" spans="1:12" ht="14.4" x14ac:dyDescent="0.3">
      <c r="A74" s="23"/>
      <c r="B74" s="15"/>
      <c r="C74" s="11"/>
      <c r="D74" s="7" t="s">
        <v>29</v>
      </c>
      <c r="E74" s="39"/>
      <c r="F74" s="40"/>
      <c r="G74" s="40"/>
      <c r="H74" s="40"/>
      <c r="I74" s="40"/>
      <c r="J74" s="40"/>
      <c r="K74" s="41"/>
      <c r="L74" s="40"/>
    </row>
    <row r="75" spans="1:12" ht="14.4" x14ac:dyDescent="0.3">
      <c r="A75" s="23"/>
      <c r="B75" s="15"/>
      <c r="C75" s="11"/>
      <c r="D75" s="7" t="s">
        <v>30</v>
      </c>
      <c r="E75" s="39"/>
      <c r="F75" s="40"/>
      <c r="G75" s="40"/>
      <c r="H75" s="40"/>
      <c r="I75" s="40"/>
      <c r="J75" s="40"/>
      <c r="K75" s="41"/>
      <c r="L75" s="40"/>
    </row>
    <row r="76" spans="1:12" ht="14.4" x14ac:dyDescent="0.3">
      <c r="A76" s="23"/>
      <c r="B76" s="15"/>
      <c r="C76" s="11"/>
      <c r="D76" s="7" t="s">
        <v>31</v>
      </c>
      <c r="E76" s="39"/>
      <c r="F76" s="40"/>
      <c r="G76" s="40"/>
      <c r="H76" s="40"/>
      <c r="I76" s="40"/>
      <c r="J76" s="40"/>
      <c r="K76" s="41"/>
      <c r="L76" s="40"/>
    </row>
    <row r="77" spans="1:12" ht="14.4" x14ac:dyDescent="0.3">
      <c r="A77" s="23"/>
      <c r="B77" s="15"/>
      <c r="C77" s="11"/>
      <c r="D77" s="7" t="s">
        <v>32</v>
      </c>
      <c r="E77" s="39"/>
      <c r="F77" s="40"/>
      <c r="G77" s="40"/>
      <c r="H77" s="40"/>
      <c r="I77" s="40"/>
      <c r="J77" s="40"/>
      <c r="K77" s="41"/>
      <c r="L77" s="40"/>
    </row>
    <row r="78" spans="1:12" ht="14.4" x14ac:dyDescent="0.3">
      <c r="A78" s="23"/>
      <c r="B78" s="15"/>
      <c r="C78" s="11"/>
      <c r="D78" s="6"/>
      <c r="E78" s="39"/>
      <c r="F78" s="40"/>
      <c r="G78" s="40"/>
      <c r="H78" s="40"/>
      <c r="I78" s="40"/>
      <c r="J78" s="40"/>
      <c r="K78" s="41"/>
      <c r="L78" s="40"/>
    </row>
    <row r="79" spans="1:12" ht="14.4" x14ac:dyDescent="0.3">
      <c r="A79" s="23"/>
      <c r="B79" s="15"/>
      <c r="C79" s="11"/>
      <c r="D79" s="6"/>
      <c r="E79" s="39"/>
      <c r="F79" s="40"/>
      <c r="G79" s="40"/>
      <c r="H79" s="40"/>
      <c r="I79" s="40"/>
      <c r="J79" s="40"/>
      <c r="K79" s="41"/>
      <c r="L79" s="40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3">SUM(G71:G79)</f>
        <v>0</v>
      </c>
      <c r="H80" s="19">
        <f t="shared" ref="H80" si="34">SUM(H71:H79)</f>
        <v>0</v>
      </c>
      <c r="I80" s="19">
        <f t="shared" ref="I80" si="35">SUM(I71:I79)</f>
        <v>0</v>
      </c>
      <c r="J80" s="19">
        <f t="shared" ref="J80:L80" si="36">SUM(J71:J79)</f>
        <v>0</v>
      </c>
      <c r="K80" s="25"/>
      <c r="L80" s="19">
        <f t="shared" si="36"/>
        <v>0</v>
      </c>
    </row>
    <row r="81" spans="1:12" ht="15.75" customHeight="1" x14ac:dyDescent="0.25">
      <c r="A81" s="27">
        <f>A63</f>
        <v>1</v>
      </c>
      <c r="B81" s="28">
        <f>B63</f>
        <v>4</v>
      </c>
      <c r="C81" s="69" t="s">
        <v>4</v>
      </c>
      <c r="D81" s="70"/>
      <c r="E81" s="29"/>
      <c r="F81" s="30">
        <f>F70+F80</f>
        <v>500</v>
      </c>
      <c r="G81" s="30">
        <f t="shared" ref="G81" si="37">G70+G80</f>
        <v>26.150000000000002</v>
      </c>
      <c r="H81" s="30">
        <f t="shared" ref="H81" si="38">H70+H80</f>
        <v>11.15</v>
      </c>
      <c r="I81" s="30">
        <f t="shared" ref="I81" si="39">I70+I80</f>
        <v>81.91</v>
      </c>
      <c r="J81" s="30">
        <f t="shared" ref="J81:L81" si="40">J70+J80</f>
        <v>543.02</v>
      </c>
      <c r="K81" s="30"/>
      <c r="L81" s="30">
        <f t="shared" si="40"/>
        <v>101.10999999999999</v>
      </c>
    </row>
    <row r="82" spans="1:12" ht="26.4" x14ac:dyDescent="0.3">
      <c r="A82" s="20">
        <v>1</v>
      </c>
      <c r="B82" s="21">
        <v>5</v>
      </c>
      <c r="C82" s="22" t="s">
        <v>20</v>
      </c>
      <c r="D82" s="5" t="s">
        <v>21</v>
      </c>
      <c r="E82" s="36" t="s">
        <v>60</v>
      </c>
      <c r="F82" s="37">
        <v>240</v>
      </c>
      <c r="G82" s="37">
        <v>21.3</v>
      </c>
      <c r="H82" s="37">
        <v>17.37</v>
      </c>
      <c r="I82" s="37">
        <v>46.14</v>
      </c>
      <c r="J82" s="37">
        <v>426.33</v>
      </c>
      <c r="K82" s="38" t="s">
        <v>63</v>
      </c>
      <c r="L82" s="37">
        <v>38</v>
      </c>
    </row>
    <row r="83" spans="1:12" ht="14.4" x14ac:dyDescent="0.3">
      <c r="A83" s="23"/>
      <c r="B83" s="15"/>
      <c r="C83" s="11"/>
      <c r="D83" s="6"/>
      <c r="E83" s="39"/>
      <c r="F83" s="40"/>
      <c r="G83" s="40"/>
      <c r="H83" s="40"/>
      <c r="I83" s="40"/>
      <c r="J83" s="40"/>
      <c r="K83" s="41"/>
      <c r="L83" s="40"/>
    </row>
    <row r="84" spans="1:12" ht="14.4" x14ac:dyDescent="0.3">
      <c r="A84" s="23"/>
      <c r="B84" s="15"/>
      <c r="C84" s="11"/>
      <c r="D84" s="7" t="s">
        <v>22</v>
      </c>
      <c r="E84" s="39" t="s">
        <v>61</v>
      </c>
      <c r="F84" s="40">
        <v>200</v>
      </c>
      <c r="G84" s="40">
        <v>0.4</v>
      </c>
      <c r="H84" s="40">
        <v>0.6</v>
      </c>
      <c r="I84" s="40">
        <v>17.8</v>
      </c>
      <c r="J84" s="40">
        <v>78.599999999999994</v>
      </c>
      <c r="K84" s="41">
        <v>160</v>
      </c>
      <c r="L84" s="40">
        <v>7</v>
      </c>
    </row>
    <row r="85" spans="1:12" ht="14.4" x14ac:dyDescent="0.3">
      <c r="A85" s="23"/>
      <c r="B85" s="15"/>
      <c r="C85" s="11"/>
      <c r="D85" s="7" t="s">
        <v>23</v>
      </c>
      <c r="E85" s="39" t="s">
        <v>52</v>
      </c>
      <c r="F85" s="40">
        <v>40</v>
      </c>
      <c r="G85" s="40">
        <v>2.2400000000000002</v>
      </c>
      <c r="H85" s="40">
        <v>0.36</v>
      </c>
      <c r="I85" s="40">
        <v>16.239999999999998</v>
      </c>
      <c r="J85" s="40">
        <v>84.26</v>
      </c>
      <c r="K85" s="41" t="s">
        <v>55</v>
      </c>
      <c r="L85" s="40">
        <v>3</v>
      </c>
    </row>
    <row r="86" spans="1:12" ht="14.4" x14ac:dyDescent="0.3">
      <c r="A86" s="23"/>
      <c r="B86" s="15"/>
      <c r="C86" s="11"/>
      <c r="D86" s="7" t="s">
        <v>26</v>
      </c>
      <c r="E86" s="39" t="s">
        <v>62</v>
      </c>
      <c r="F86" s="40">
        <v>60</v>
      </c>
      <c r="G86" s="40">
        <v>0.66</v>
      </c>
      <c r="H86" s="40">
        <v>0.12</v>
      </c>
      <c r="I86" s="40">
        <v>2.2799999999999998</v>
      </c>
      <c r="J86" s="40">
        <v>14.4</v>
      </c>
      <c r="K86" s="41">
        <v>29</v>
      </c>
      <c r="L86" s="40">
        <v>15</v>
      </c>
    </row>
    <row r="87" spans="1:12" ht="14.4" x14ac:dyDescent="0.3">
      <c r="A87" s="23"/>
      <c r="B87" s="15"/>
      <c r="C87" s="11"/>
      <c r="D87" s="6"/>
      <c r="E87" s="39"/>
      <c r="F87" s="40"/>
      <c r="G87" s="40"/>
      <c r="H87" s="40"/>
      <c r="I87" s="40"/>
      <c r="J87" s="40"/>
      <c r="K87" s="41"/>
      <c r="L87" s="40"/>
    </row>
    <row r="88" spans="1:12" ht="14.4" x14ac:dyDescent="0.3">
      <c r="A88" s="23"/>
      <c r="B88" s="15"/>
      <c r="C88" s="11"/>
      <c r="D88" s="6"/>
      <c r="E88" s="39"/>
      <c r="F88" s="40"/>
      <c r="G88" s="40"/>
      <c r="H88" s="40"/>
      <c r="I88" s="40"/>
      <c r="J88" s="40"/>
      <c r="K88" s="41"/>
      <c r="L88" s="40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540</v>
      </c>
      <c r="G89" s="19">
        <f t="shared" ref="G89" si="41">SUM(G82:G88)</f>
        <v>24.599999999999998</v>
      </c>
      <c r="H89" s="19">
        <f t="shared" ref="H89" si="42">SUM(H82:H88)</f>
        <v>18.450000000000003</v>
      </c>
      <c r="I89" s="19">
        <f t="shared" ref="I89" si="43">SUM(I82:I88)</f>
        <v>82.46</v>
      </c>
      <c r="J89" s="19">
        <f t="shared" ref="J89:L89" si="44">SUM(J82:J88)</f>
        <v>603.58999999999992</v>
      </c>
      <c r="K89" s="25"/>
      <c r="L89" s="19">
        <f t="shared" si="44"/>
        <v>63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39"/>
      <c r="F90" s="40"/>
      <c r="G90" s="40"/>
      <c r="H90" s="40"/>
      <c r="I90" s="40"/>
      <c r="J90" s="40"/>
      <c r="K90" s="41"/>
      <c r="L90" s="40"/>
    </row>
    <row r="91" spans="1:12" ht="14.4" x14ac:dyDescent="0.3">
      <c r="A91" s="23"/>
      <c r="B91" s="15"/>
      <c r="C91" s="11"/>
      <c r="D91" s="7" t="s">
        <v>27</v>
      </c>
      <c r="E91" s="39"/>
      <c r="F91" s="40"/>
      <c r="G91" s="40"/>
      <c r="H91" s="40"/>
      <c r="I91" s="40"/>
      <c r="J91" s="40"/>
      <c r="K91" s="41"/>
      <c r="L91" s="40"/>
    </row>
    <row r="92" spans="1:12" ht="14.4" x14ac:dyDescent="0.3">
      <c r="A92" s="23"/>
      <c r="B92" s="15"/>
      <c r="C92" s="11"/>
      <c r="D92" s="7" t="s">
        <v>28</v>
      </c>
      <c r="E92" s="39"/>
      <c r="F92" s="40"/>
      <c r="G92" s="40"/>
      <c r="H92" s="40"/>
      <c r="I92" s="40"/>
      <c r="J92" s="40"/>
      <c r="K92" s="41"/>
      <c r="L92" s="40"/>
    </row>
    <row r="93" spans="1:12" ht="14.4" x14ac:dyDescent="0.3">
      <c r="A93" s="23"/>
      <c r="B93" s="15"/>
      <c r="C93" s="11"/>
      <c r="D93" s="7" t="s">
        <v>29</v>
      </c>
      <c r="E93" s="39"/>
      <c r="F93" s="40"/>
      <c r="G93" s="40"/>
      <c r="H93" s="40"/>
      <c r="I93" s="40"/>
      <c r="J93" s="40"/>
      <c r="K93" s="41"/>
      <c r="L93" s="40"/>
    </row>
    <row r="94" spans="1:12" ht="14.4" x14ac:dyDescent="0.3">
      <c r="A94" s="23"/>
      <c r="B94" s="15"/>
      <c r="C94" s="11"/>
      <c r="D94" s="7" t="s">
        <v>30</v>
      </c>
      <c r="E94" s="39"/>
      <c r="F94" s="40"/>
      <c r="G94" s="40"/>
      <c r="H94" s="40"/>
      <c r="I94" s="40"/>
      <c r="J94" s="40"/>
      <c r="K94" s="41"/>
      <c r="L94" s="40"/>
    </row>
    <row r="95" spans="1:12" ht="14.4" x14ac:dyDescent="0.3">
      <c r="A95" s="23"/>
      <c r="B95" s="15"/>
      <c r="C95" s="11"/>
      <c r="D95" s="7" t="s">
        <v>31</v>
      </c>
      <c r="E95" s="39"/>
      <c r="F95" s="40"/>
      <c r="G95" s="40"/>
      <c r="H95" s="40"/>
      <c r="I95" s="40"/>
      <c r="J95" s="40"/>
      <c r="K95" s="41"/>
      <c r="L95" s="40"/>
    </row>
    <row r="96" spans="1:12" ht="14.4" x14ac:dyDescent="0.3">
      <c r="A96" s="23"/>
      <c r="B96" s="15"/>
      <c r="C96" s="11"/>
      <c r="D96" s="7" t="s">
        <v>32</v>
      </c>
      <c r="E96" s="39"/>
      <c r="F96" s="40"/>
      <c r="G96" s="40"/>
      <c r="H96" s="40"/>
      <c r="I96" s="40"/>
      <c r="J96" s="40"/>
      <c r="K96" s="41"/>
      <c r="L96" s="40"/>
    </row>
    <row r="97" spans="1:12" ht="14.4" x14ac:dyDescent="0.3">
      <c r="A97" s="23"/>
      <c r="B97" s="15"/>
      <c r="C97" s="11"/>
      <c r="D97" s="6"/>
      <c r="E97" s="39"/>
      <c r="F97" s="40"/>
      <c r="G97" s="40"/>
      <c r="H97" s="40"/>
      <c r="I97" s="40"/>
      <c r="J97" s="40"/>
      <c r="K97" s="41"/>
      <c r="L97" s="40"/>
    </row>
    <row r="98" spans="1:12" ht="14.4" x14ac:dyDescent="0.3">
      <c r="A98" s="23"/>
      <c r="B98" s="15"/>
      <c r="C98" s="11"/>
      <c r="D98" s="6"/>
      <c r="E98" s="39"/>
      <c r="F98" s="40"/>
      <c r="G98" s="40"/>
      <c r="H98" s="40"/>
      <c r="I98" s="40"/>
      <c r="J98" s="40"/>
      <c r="K98" s="41"/>
      <c r="L98" s="40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5">SUM(G90:G98)</f>
        <v>0</v>
      </c>
      <c r="H99" s="19">
        <f t="shared" ref="H99" si="46">SUM(H90:H98)</f>
        <v>0</v>
      </c>
      <c r="I99" s="19">
        <f t="shared" ref="I99" si="47">SUM(I90:I98)</f>
        <v>0</v>
      </c>
      <c r="J99" s="19">
        <f t="shared" ref="J99:L99" si="48">SUM(J90:J98)</f>
        <v>0</v>
      </c>
      <c r="K99" s="25"/>
      <c r="L99" s="19">
        <f t="shared" si="48"/>
        <v>0</v>
      </c>
    </row>
    <row r="100" spans="1:12" ht="15.75" customHeight="1" x14ac:dyDescent="0.25">
      <c r="A100" s="27">
        <f>A82</f>
        <v>1</v>
      </c>
      <c r="B100" s="28">
        <f>B82</f>
        <v>5</v>
      </c>
      <c r="C100" s="69" t="s">
        <v>4</v>
      </c>
      <c r="D100" s="70"/>
      <c r="E100" s="29"/>
      <c r="F100" s="30">
        <f>F89+F99</f>
        <v>540</v>
      </c>
      <c r="G100" s="30">
        <f t="shared" ref="G100" si="49">G89+G99</f>
        <v>24.599999999999998</v>
      </c>
      <c r="H100" s="30">
        <f t="shared" ref="H100" si="50">H89+H99</f>
        <v>18.450000000000003</v>
      </c>
      <c r="I100" s="30">
        <f t="shared" ref="I100" si="51">I89+I99</f>
        <v>82.46</v>
      </c>
      <c r="J100" s="30">
        <f t="shared" ref="J100:L100" si="52">J89+J99</f>
        <v>603.58999999999992</v>
      </c>
      <c r="K100" s="30"/>
      <c r="L100" s="30">
        <f t="shared" si="52"/>
        <v>63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36" t="s">
        <v>64</v>
      </c>
      <c r="F101" s="37">
        <v>205</v>
      </c>
      <c r="G101" s="37">
        <v>7.17</v>
      </c>
      <c r="H101" s="37">
        <v>7.38</v>
      </c>
      <c r="I101" s="37">
        <v>33.049999999999997</v>
      </c>
      <c r="J101" s="37">
        <v>234.72</v>
      </c>
      <c r="K101" s="38">
        <v>123</v>
      </c>
      <c r="L101" s="37">
        <v>15.55</v>
      </c>
    </row>
    <row r="102" spans="1:12" ht="14.4" x14ac:dyDescent="0.3">
      <c r="A102" s="23"/>
      <c r="B102" s="15"/>
      <c r="C102" s="11"/>
      <c r="D102" s="6"/>
      <c r="E102" s="39"/>
      <c r="F102" s="40"/>
      <c r="G102" s="40"/>
      <c r="H102" s="40"/>
      <c r="I102" s="40"/>
      <c r="J102" s="40"/>
      <c r="K102" s="41"/>
      <c r="L102" s="40"/>
    </row>
    <row r="103" spans="1:12" ht="14.4" x14ac:dyDescent="0.3">
      <c r="A103" s="23"/>
      <c r="B103" s="15"/>
      <c r="C103" s="11"/>
      <c r="D103" s="7" t="s">
        <v>22</v>
      </c>
      <c r="E103" s="39" t="s">
        <v>65</v>
      </c>
      <c r="F103" s="40">
        <v>200</v>
      </c>
      <c r="G103" s="40">
        <v>0.2</v>
      </c>
      <c r="H103" s="40">
        <v>0</v>
      </c>
      <c r="I103" s="40">
        <v>11</v>
      </c>
      <c r="J103" s="40">
        <v>44.8</v>
      </c>
      <c r="K103" s="41">
        <v>114</v>
      </c>
      <c r="L103" s="40">
        <v>2.6</v>
      </c>
    </row>
    <row r="104" spans="1:12" ht="14.4" x14ac:dyDescent="0.3">
      <c r="A104" s="23"/>
      <c r="B104" s="15"/>
      <c r="C104" s="11"/>
      <c r="D104" s="7" t="s">
        <v>23</v>
      </c>
      <c r="E104" s="39" t="s">
        <v>66</v>
      </c>
      <c r="F104" s="40">
        <v>65</v>
      </c>
      <c r="G104" s="40">
        <v>6.93</v>
      </c>
      <c r="H104" s="40">
        <v>3.97</v>
      </c>
      <c r="I104" s="40">
        <v>20.7</v>
      </c>
      <c r="J104" s="40">
        <v>154.76</v>
      </c>
      <c r="K104" s="41" t="s">
        <v>55</v>
      </c>
      <c r="L104" s="40">
        <v>11.57</v>
      </c>
    </row>
    <row r="105" spans="1:12" ht="14.4" x14ac:dyDescent="0.3">
      <c r="A105" s="23"/>
      <c r="B105" s="15"/>
      <c r="C105" s="11"/>
      <c r="D105" s="7" t="s">
        <v>26</v>
      </c>
      <c r="E105" s="39" t="s">
        <v>67</v>
      </c>
      <c r="F105" s="40">
        <v>200</v>
      </c>
      <c r="G105" s="40">
        <v>5.4</v>
      </c>
      <c r="H105" s="40">
        <v>4.2</v>
      </c>
      <c r="I105" s="40">
        <v>18</v>
      </c>
      <c r="J105" s="40">
        <v>131.4</v>
      </c>
      <c r="K105" s="41" t="s">
        <v>68</v>
      </c>
      <c r="L105" s="40">
        <v>32</v>
      </c>
    </row>
    <row r="106" spans="1:12" ht="14.4" x14ac:dyDescent="0.3">
      <c r="A106" s="23"/>
      <c r="B106" s="15"/>
      <c r="C106" s="11"/>
      <c r="D106" s="6"/>
      <c r="E106" s="39"/>
      <c r="F106" s="40"/>
      <c r="G106" s="40"/>
      <c r="H106" s="40"/>
      <c r="I106" s="40"/>
      <c r="J106" s="40"/>
      <c r="K106" s="41"/>
      <c r="L106" s="40"/>
    </row>
    <row r="107" spans="1:12" ht="14.4" x14ac:dyDescent="0.3">
      <c r="A107" s="23"/>
      <c r="B107" s="15"/>
      <c r="C107" s="11"/>
      <c r="D107" s="6"/>
      <c r="E107" s="39"/>
      <c r="F107" s="40"/>
      <c r="G107" s="40"/>
      <c r="H107" s="40"/>
      <c r="I107" s="40"/>
      <c r="J107" s="40"/>
      <c r="K107" s="41"/>
      <c r="L107" s="40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670</v>
      </c>
      <c r="G108" s="19">
        <f t="shared" ref="G108:J108" si="53">SUM(G101:G107)</f>
        <v>19.700000000000003</v>
      </c>
      <c r="H108" s="19">
        <f t="shared" si="53"/>
        <v>15.55</v>
      </c>
      <c r="I108" s="19">
        <f t="shared" si="53"/>
        <v>82.75</v>
      </c>
      <c r="J108" s="19">
        <f t="shared" si="53"/>
        <v>565.67999999999995</v>
      </c>
      <c r="K108" s="25"/>
      <c r="L108" s="19">
        <f t="shared" ref="L108" si="54">SUM(L101:L107)</f>
        <v>61.72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39"/>
      <c r="F109" s="40"/>
      <c r="G109" s="40"/>
      <c r="H109" s="40"/>
      <c r="I109" s="40"/>
      <c r="J109" s="40"/>
      <c r="K109" s="41"/>
      <c r="L109" s="40"/>
    </row>
    <row r="110" spans="1:12" ht="14.4" x14ac:dyDescent="0.3">
      <c r="A110" s="23"/>
      <c r="B110" s="15"/>
      <c r="C110" s="11"/>
      <c r="D110" s="7" t="s">
        <v>27</v>
      </c>
      <c r="E110" s="39"/>
      <c r="F110" s="40"/>
      <c r="G110" s="40"/>
      <c r="H110" s="40"/>
      <c r="I110" s="40"/>
      <c r="J110" s="40"/>
      <c r="K110" s="41"/>
      <c r="L110" s="40"/>
    </row>
    <row r="111" spans="1:12" ht="14.4" x14ac:dyDescent="0.3">
      <c r="A111" s="23"/>
      <c r="B111" s="15"/>
      <c r="C111" s="11"/>
      <c r="D111" s="7" t="s">
        <v>28</v>
      </c>
      <c r="E111" s="39"/>
      <c r="F111" s="40"/>
      <c r="G111" s="40"/>
      <c r="H111" s="40"/>
      <c r="I111" s="40"/>
      <c r="J111" s="40"/>
      <c r="K111" s="41"/>
      <c r="L111" s="40"/>
    </row>
    <row r="112" spans="1:12" ht="14.4" x14ac:dyDescent="0.3">
      <c r="A112" s="23"/>
      <c r="B112" s="15"/>
      <c r="C112" s="11"/>
      <c r="D112" s="7" t="s">
        <v>29</v>
      </c>
      <c r="E112" s="39"/>
      <c r="F112" s="40"/>
      <c r="G112" s="40"/>
      <c r="H112" s="40"/>
      <c r="I112" s="40"/>
      <c r="J112" s="40"/>
      <c r="K112" s="41"/>
      <c r="L112" s="40"/>
    </row>
    <row r="113" spans="1:12" ht="14.4" x14ac:dyDescent="0.3">
      <c r="A113" s="23"/>
      <c r="B113" s="15"/>
      <c r="C113" s="11"/>
      <c r="D113" s="7" t="s">
        <v>30</v>
      </c>
      <c r="E113" s="39"/>
      <c r="F113" s="40"/>
      <c r="G113" s="40"/>
      <c r="H113" s="40"/>
      <c r="I113" s="40"/>
      <c r="J113" s="40"/>
      <c r="K113" s="41"/>
      <c r="L113" s="40"/>
    </row>
    <row r="114" spans="1:12" ht="14.4" x14ac:dyDescent="0.3">
      <c r="A114" s="23"/>
      <c r="B114" s="15"/>
      <c r="C114" s="11"/>
      <c r="D114" s="7" t="s">
        <v>31</v>
      </c>
      <c r="E114" s="39"/>
      <c r="F114" s="40"/>
      <c r="G114" s="40"/>
      <c r="H114" s="40"/>
      <c r="I114" s="40"/>
      <c r="J114" s="40"/>
      <c r="K114" s="41"/>
      <c r="L114" s="40"/>
    </row>
    <row r="115" spans="1:12" ht="14.4" x14ac:dyDescent="0.3">
      <c r="A115" s="23"/>
      <c r="B115" s="15"/>
      <c r="C115" s="11"/>
      <c r="D115" s="7" t="s">
        <v>32</v>
      </c>
      <c r="E115" s="39"/>
      <c r="F115" s="40"/>
      <c r="G115" s="40"/>
      <c r="H115" s="40"/>
      <c r="I115" s="40"/>
      <c r="J115" s="40"/>
      <c r="K115" s="41"/>
      <c r="L115" s="40"/>
    </row>
    <row r="116" spans="1:12" ht="14.4" x14ac:dyDescent="0.3">
      <c r="A116" s="23"/>
      <c r="B116" s="15"/>
      <c r="C116" s="11"/>
      <c r="D116" s="6"/>
      <c r="E116" s="39"/>
      <c r="F116" s="40"/>
      <c r="G116" s="40"/>
      <c r="H116" s="40"/>
      <c r="I116" s="40"/>
      <c r="J116" s="40"/>
      <c r="K116" s="41"/>
      <c r="L116" s="40"/>
    </row>
    <row r="117" spans="1:12" ht="14.4" x14ac:dyDescent="0.3">
      <c r="A117" s="23"/>
      <c r="B117" s="15"/>
      <c r="C117" s="11"/>
      <c r="D117" s="6"/>
      <c r="E117" s="39"/>
      <c r="F117" s="40"/>
      <c r="G117" s="40"/>
      <c r="H117" s="40"/>
      <c r="I117" s="40"/>
      <c r="J117" s="40"/>
      <c r="K117" s="41"/>
      <c r="L117" s="40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5">SUM(G109:G117)</f>
        <v>0</v>
      </c>
      <c r="H118" s="19">
        <f t="shared" si="55"/>
        <v>0</v>
      </c>
      <c r="I118" s="19">
        <f t="shared" si="55"/>
        <v>0</v>
      </c>
      <c r="J118" s="19">
        <f t="shared" si="55"/>
        <v>0</v>
      </c>
      <c r="K118" s="25"/>
      <c r="L118" s="19">
        <f t="shared" ref="L118" si="56">SUM(L109:L117)</f>
        <v>0</v>
      </c>
    </row>
    <row r="119" spans="1:12" ht="14.4" x14ac:dyDescent="0.25">
      <c r="A119" s="27">
        <f>A101</f>
        <v>2</v>
      </c>
      <c r="B119" s="28">
        <f>B101</f>
        <v>1</v>
      </c>
      <c r="C119" s="69" t="s">
        <v>4</v>
      </c>
      <c r="D119" s="70"/>
      <c r="E119" s="29"/>
      <c r="F119" s="30">
        <f>F108+F118</f>
        <v>670</v>
      </c>
      <c r="G119" s="30">
        <f t="shared" ref="G119" si="57">G108+G118</f>
        <v>19.700000000000003</v>
      </c>
      <c r="H119" s="30">
        <f t="shared" ref="H119" si="58">H108+H118</f>
        <v>15.55</v>
      </c>
      <c r="I119" s="30">
        <f t="shared" ref="I119" si="59">I108+I118</f>
        <v>82.75</v>
      </c>
      <c r="J119" s="30">
        <f t="shared" ref="J119:L119" si="60">J108+J118</f>
        <v>565.67999999999995</v>
      </c>
      <c r="K119" s="30"/>
      <c r="L119" s="30">
        <f t="shared" si="60"/>
        <v>61.72</v>
      </c>
    </row>
    <row r="120" spans="1:12" ht="26.4" x14ac:dyDescent="0.3">
      <c r="A120" s="14">
        <v>2</v>
      </c>
      <c r="B120" s="15">
        <v>2</v>
      </c>
      <c r="C120" s="22" t="s">
        <v>20</v>
      </c>
      <c r="D120" s="5" t="s">
        <v>21</v>
      </c>
      <c r="E120" s="36" t="s">
        <v>69</v>
      </c>
      <c r="F120" s="37">
        <v>240</v>
      </c>
      <c r="G120" s="37">
        <v>29.61</v>
      </c>
      <c r="H120" s="37">
        <v>20.399999999999999</v>
      </c>
      <c r="I120" s="37">
        <v>34.44</v>
      </c>
      <c r="J120" s="37">
        <v>250.8</v>
      </c>
      <c r="K120" s="38" t="s">
        <v>73</v>
      </c>
      <c r="L120" s="37">
        <v>58</v>
      </c>
    </row>
    <row r="121" spans="1:12" ht="14.4" x14ac:dyDescent="0.3">
      <c r="A121" s="14"/>
      <c r="B121" s="15"/>
      <c r="C121" s="11"/>
      <c r="D121" s="6"/>
      <c r="E121" s="39"/>
      <c r="F121" s="40"/>
      <c r="G121" s="40"/>
      <c r="H121" s="40"/>
      <c r="I121" s="40"/>
      <c r="J121" s="40"/>
      <c r="K121" s="41"/>
      <c r="L121" s="40"/>
    </row>
    <row r="122" spans="1:12" ht="14.4" x14ac:dyDescent="0.3">
      <c r="A122" s="14"/>
      <c r="B122" s="15"/>
      <c r="C122" s="11"/>
      <c r="D122" s="7" t="s">
        <v>22</v>
      </c>
      <c r="E122" s="39" t="s">
        <v>70</v>
      </c>
      <c r="F122" s="40">
        <v>200</v>
      </c>
      <c r="G122" s="40">
        <v>0</v>
      </c>
      <c r="H122" s="40">
        <v>0</v>
      </c>
      <c r="I122" s="40">
        <v>20.2</v>
      </c>
      <c r="J122" s="40">
        <v>81.400000000000006</v>
      </c>
      <c r="K122" s="41">
        <v>95</v>
      </c>
      <c r="L122" s="40">
        <v>5.8</v>
      </c>
    </row>
    <row r="123" spans="1:12" ht="14.4" x14ac:dyDescent="0.3">
      <c r="A123" s="14"/>
      <c r="B123" s="15"/>
      <c r="C123" s="11"/>
      <c r="D123" s="7" t="s">
        <v>23</v>
      </c>
      <c r="E123" s="39" t="s">
        <v>71</v>
      </c>
      <c r="F123" s="40">
        <v>40</v>
      </c>
      <c r="G123" s="40">
        <v>2.54</v>
      </c>
      <c r="H123" s="40">
        <v>0.36</v>
      </c>
      <c r="I123" s="40">
        <v>16.239999999999998</v>
      </c>
      <c r="J123" s="40">
        <v>84.26</v>
      </c>
      <c r="K123" s="41" t="s">
        <v>55</v>
      </c>
      <c r="L123" s="40">
        <v>2.64</v>
      </c>
    </row>
    <row r="124" spans="1:12" ht="14.4" x14ac:dyDescent="0.3">
      <c r="A124" s="14"/>
      <c r="B124" s="15"/>
      <c r="C124" s="11"/>
      <c r="D124" s="7" t="s">
        <v>24</v>
      </c>
      <c r="E124" s="39" t="s">
        <v>72</v>
      </c>
      <c r="F124" s="40">
        <v>150</v>
      </c>
      <c r="G124" s="40">
        <v>0.6</v>
      </c>
      <c r="H124" s="40">
        <v>0</v>
      </c>
      <c r="I124" s="40">
        <v>16.95</v>
      </c>
      <c r="J124" s="40">
        <v>69</v>
      </c>
      <c r="K124" s="41">
        <v>24</v>
      </c>
      <c r="L124" s="40">
        <v>21.75</v>
      </c>
    </row>
    <row r="125" spans="1:12" ht="14.4" x14ac:dyDescent="0.3">
      <c r="A125" s="14"/>
      <c r="B125" s="15"/>
      <c r="C125" s="11"/>
      <c r="D125" s="6"/>
      <c r="E125" s="39"/>
      <c r="F125" s="40"/>
      <c r="G125" s="40"/>
      <c r="H125" s="40"/>
      <c r="I125" s="40"/>
      <c r="J125" s="40"/>
      <c r="K125" s="41"/>
      <c r="L125" s="40"/>
    </row>
    <row r="126" spans="1:12" ht="14.4" x14ac:dyDescent="0.3">
      <c r="A126" s="14"/>
      <c r="B126" s="15"/>
      <c r="C126" s="11"/>
      <c r="D126" s="6"/>
      <c r="E126" s="39"/>
      <c r="F126" s="40"/>
      <c r="G126" s="40"/>
      <c r="H126" s="40"/>
      <c r="I126" s="40"/>
      <c r="J126" s="40"/>
      <c r="K126" s="41"/>
      <c r="L126" s="40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630</v>
      </c>
      <c r="G127" s="19">
        <f t="shared" ref="G127:J127" si="61">SUM(G120:G126)</f>
        <v>32.75</v>
      </c>
      <c r="H127" s="19">
        <f t="shared" si="61"/>
        <v>20.759999999999998</v>
      </c>
      <c r="I127" s="19">
        <f t="shared" si="61"/>
        <v>87.83</v>
      </c>
      <c r="J127" s="19">
        <f t="shared" si="61"/>
        <v>485.46000000000004</v>
      </c>
      <c r="K127" s="25"/>
      <c r="L127" s="19">
        <f t="shared" ref="L127" si="62">SUM(L120:L126)</f>
        <v>88.19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39"/>
      <c r="F128" s="40"/>
      <c r="G128" s="40"/>
      <c r="H128" s="40"/>
      <c r="I128" s="40"/>
      <c r="J128" s="40"/>
      <c r="K128" s="41"/>
      <c r="L128" s="40"/>
    </row>
    <row r="129" spans="1:12" ht="14.4" x14ac:dyDescent="0.3">
      <c r="A129" s="14"/>
      <c r="B129" s="15"/>
      <c r="C129" s="11"/>
      <c r="D129" s="7" t="s">
        <v>27</v>
      </c>
      <c r="E129" s="39"/>
      <c r="F129" s="40"/>
      <c r="G129" s="40"/>
      <c r="H129" s="40"/>
      <c r="I129" s="40"/>
      <c r="J129" s="40"/>
      <c r="K129" s="41"/>
      <c r="L129" s="40"/>
    </row>
    <row r="130" spans="1:12" ht="14.4" x14ac:dyDescent="0.3">
      <c r="A130" s="14"/>
      <c r="B130" s="15"/>
      <c r="C130" s="11"/>
      <c r="D130" s="7" t="s">
        <v>28</v>
      </c>
      <c r="E130" s="39"/>
      <c r="F130" s="40"/>
      <c r="G130" s="40"/>
      <c r="H130" s="40"/>
      <c r="I130" s="40"/>
      <c r="J130" s="40"/>
      <c r="K130" s="41"/>
      <c r="L130" s="40"/>
    </row>
    <row r="131" spans="1:12" ht="14.4" x14ac:dyDescent="0.3">
      <c r="A131" s="14"/>
      <c r="B131" s="15"/>
      <c r="C131" s="11"/>
      <c r="D131" s="7" t="s">
        <v>29</v>
      </c>
      <c r="E131" s="39"/>
      <c r="F131" s="40"/>
      <c r="G131" s="40"/>
      <c r="H131" s="40"/>
      <c r="I131" s="40"/>
      <c r="J131" s="40"/>
      <c r="K131" s="41"/>
      <c r="L131" s="40"/>
    </row>
    <row r="132" spans="1:12" ht="14.4" x14ac:dyDescent="0.3">
      <c r="A132" s="14"/>
      <c r="B132" s="15"/>
      <c r="C132" s="11"/>
      <c r="D132" s="7" t="s">
        <v>30</v>
      </c>
      <c r="E132" s="39"/>
      <c r="F132" s="40"/>
      <c r="G132" s="40"/>
      <c r="H132" s="40"/>
      <c r="I132" s="40"/>
      <c r="J132" s="40"/>
      <c r="K132" s="41"/>
      <c r="L132" s="40"/>
    </row>
    <row r="133" spans="1:12" ht="14.4" x14ac:dyDescent="0.3">
      <c r="A133" s="14"/>
      <c r="B133" s="15"/>
      <c r="C133" s="11"/>
      <c r="D133" s="7" t="s">
        <v>31</v>
      </c>
      <c r="E133" s="39"/>
      <c r="F133" s="40"/>
      <c r="G133" s="40"/>
      <c r="H133" s="40"/>
      <c r="I133" s="40"/>
      <c r="J133" s="40"/>
      <c r="K133" s="41"/>
      <c r="L133" s="40"/>
    </row>
    <row r="134" spans="1:12" ht="14.4" x14ac:dyDescent="0.3">
      <c r="A134" s="14"/>
      <c r="B134" s="15"/>
      <c r="C134" s="11"/>
      <c r="D134" s="7" t="s">
        <v>32</v>
      </c>
      <c r="E134" s="39"/>
      <c r="F134" s="40"/>
      <c r="G134" s="40"/>
      <c r="H134" s="40"/>
      <c r="I134" s="40"/>
      <c r="J134" s="40"/>
      <c r="K134" s="41"/>
      <c r="L134" s="40"/>
    </row>
    <row r="135" spans="1:12" ht="14.4" x14ac:dyDescent="0.3">
      <c r="A135" s="14"/>
      <c r="B135" s="15"/>
      <c r="C135" s="11"/>
      <c r="D135" s="6"/>
      <c r="E135" s="39"/>
      <c r="F135" s="40"/>
      <c r="G135" s="40"/>
      <c r="H135" s="40"/>
      <c r="I135" s="40"/>
      <c r="J135" s="40"/>
      <c r="K135" s="41"/>
      <c r="L135" s="40"/>
    </row>
    <row r="136" spans="1:12" ht="14.4" x14ac:dyDescent="0.3">
      <c r="A136" s="14"/>
      <c r="B136" s="15"/>
      <c r="C136" s="11"/>
      <c r="D136" s="6"/>
      <c r="E136" s="39"/>
      <c r="F136" s="40"/>
      <c r="G136" s="40"/>
      <c r="H136" s="40"/>
      <c r="I136" s="40"/>
      <c r="J136" s="40"/>
      <c r="K136" s="41"/>
      <c r="L136" s="40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3">SUM(G128:G136)</f>
        <v>0</v>
      </c>
      <c r="H137" s="19">
        <f t="shared" si="63"/>
        <v>0</v>
      </c>
      <c r="I137" s="19">
        <f t="shared" si="63"/>
        <v>0</v>
      </c>
      <c r="J137" s="19">
        <f t="shared" si="63"/>
        <v>0</v>
      </c>
      <c r="K137" s="25"/>
      <c r="L137" s="19">
        <f t="shared" ref="L137" si="64">SUM(L128:L136)</f>
        <v>0</v>
      </c>
    </row>
    <row r="138" spans="1:12" ht="14.4" x14ac:dyDescent="0.25">
      <c r="A138" s="31">
        <f>A120</f>
        <v>2</v>
      </c>
      <c r="B138" s="31">
        <f>B120</f>
        <v>2</v>
      </c>
      <c r="C138" s="69" t="s">
        <v>4</v>
      </c>
      <c r="D138" s="70"/>
      <c r="E138" s="29"/>
      <c r="F138" s="30">
        <f>F127+F137</f>
        <v>630</v>
      </c>
      <c r="G138" s="30">
        <f t="shared" ref="G138" si="65">G127+G137</f>
        <v>32.75</v>
      </c>
      <c r="H138" s="30">
        <f t="shared" ref="H138" si="66">H127+H137</f>
        <v>20.759999999999998</v>
      </c>
      <c r="I138" s="30">
        <f t="shared" ref="I138" si="67">I127+I137</f>
        <v>87.83</v>
      </c>
      <c r="J138" s="30">
        <f t="shared" ref="J138:L138" si="68">J127+J137</f>
        <v>485.46000000000004</v>
      </c>
      <c r="K138" s="30"/>
      <c r="L138" s="30">
        <f t="shared" si="68"/>
        <v>88.19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36" t="s">
        <v>74</v>
      </c>
      <c r="F139" s="37">
        <v>240</v>
      </c>
      <c r="G139" s="37">
        <v>15.72</v>
      </c>
      <c r="H139" s="37">
        <v>10.68</v>
      </c>
      <c r="I139" s="37">
        <v>26.94</v>
      </c>
      <c r="J139" s="37">
        <v>266.61</v>
      </c>
      <c r="K139" s="38" t="s">
        <v>76</v>
      </c>
      <c r="L139" s="37">
        <f>35+16</f>
        <v>51</v>
      </c>
    </row>
    <row r="140" spans="1:12" ht="14.4" x14ac:dyDescent="0.3">
      <c r="A140" s="23"/>
      <c r="B140" s="15"/>
      <c r="C140" s="11"/>
      <c r="D140" s="6"/>
      <c r="E140" s="39"/>
      <c r="F140" s="40"/>
      <c r="G140" s="40"/>
      <c r="H140" s="40"/>
      <c r="I140" s="40"/>
      <c r="J140" s="40"/>
      <c r="K140" s="41"/>
      <c r="L140" s="40"/>
    </row>
    <row r="141" spans="1:12" ht="14.4" x14ac:dyDescent="0.3">
      <c r="A141" s="23"/>
      <c r="B141" s="15"/>
      <c r="C141" s="11"/>
      <c r="D141" s="7" t="s">
        <v>22</v>
      </c>
      <c r="E141" s="39" t="s">
        <v>51</v>
      </c>
      <c r="F141" s="40">
        <v>200</v>
      </c>
      <c r="G141" s="40">
        <v>0.4</v>
      </c>
      <c r="H141" s="40">
        <v>0</v>
      </c>
      <c r="I141" s="40">
        <v>27</v>
      </c>
      <c r="J141" s="40">
        <v>110</v>
      </c>
      <c r="K141" s="41">
        <v>98</v>
      </c>
      <c r="L141" s="40">
        <v>5.56</v>
      </c>
    </row>
    <row r="142" spans="1:12" ht="15.75" customHeight="1" x14ac:dyDescent="0.3">
      <c r="A142" s="23"/>
      <c r="B142" s="15"/>
      <c r="C142" s="11"/>
      <c r="D142" s="7" t="s">
        <v>23</v>
      </c>
      <c r="E142" s="39" t="s">
        <v>52</v>
      </c>
      <c r="F142" s="40">
        <v>55</v>
      </c>
      <c r="G142" s="40">
        <v>3.8</v>
      </c>
      <c r="H142" s="40">
        <v>0.5</v>
      </c>
      <c r="I142" s="40">
        <v>24.66</v>
      </c>
      <c r="J142" s="40">
        <v>118.51</v>
      </c>
      <c r="K142" s="41" t="s">
        <v>55</v>
      </c>
      <c r="L142" s="40">
        <v>2.64</v>
      </c>
    </row>
    <row r="143" spans="1:12" ht="14.4" x14ac:dyDescent="0.3">
      <c r="A143" s="23"/>
      <c r="B143" s="15"/>
      <c r="C143" s="11"/>
      <c r="D143" s="7" t="s">
        <v>26</v>
      </c>
      <c r="E143" s="39" t="s">
        <v>75</v>
      </c>
      <c r="F143" s="40">
        <v>60</v>
      </c>
      <c r="G143" s="40">
        <v>0.56999999999999995</v>
      </c>
      <c r="H143" s="40">
        <v>0.36</v>
      </c>
      <c r="I143" s="40">
        <v>1.92</v>
      </c>
      <c r="J143" s="40">
        <v>11.4</v>
      </c>
      <c r="K143" s="41">
        <v>23</v>
      </c>
      <c r="L143" s="40">
        <v>15.3</v>
      </c>
    </row>
    <row r="144" spans="1:12" ht="14.4" x14ac:dyDescent="0.3">
      <c r="A144" s="23"/>
      <c r="B144" s="15"/>
      <c r="C144" s="11"/>
      <c r="D144" s="6"/>
      <c r="E144" s="39"/>
      <c r="F144" s="40"/>
      <c r="G144" s="40"/>
      <c r="H144" s="40"/>
      <c r="I144" s="40"/>
      <c r="J144" s="40"/>
      <c r="K144" s="41"/>
      <c r="L144" s="40"/>
    </row>
    <row r="145" spans="1:12" ht="14.4" x14ac:dyDescent="0.3">
      <c r="A145" s="23"/>
      <c r="B145" s="15"/>
      <c r="C145" s="11"/>
      <c r="D145" s="6"/>
      <c r="E145" s="39"/>
      <c r="F145" s="40"/>
      <c r="G145" s="40"/>
      <c r="H145" s="40"/>
      <c r="I145" s="40"/>
      <c r="J145" s="40"/>
      <c r="K145" s="41"/>
      <c r="L145" s="40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555</v>
      </c>
      <c r="G146" s="19">
        <f t="shared" ref="G146:J146" si="69">SUM(G139:G145)</f>
        <v>20.490000000000002</v>
      </c>
      <c r="H146" s="19">
        <f t="shared" si="69"/>
        <v>11.54</v>
      </c>
      <c r="I146" s="19">
        <f t="shared" si="69"/>
        <v>80.52</v>
      </c>
      <c r="J146" s="19">
        <f t="shared" si="69"/>
        <v>506.52</v>
      </c>
      <c r="K146" s="25"/>
      <c r="L146" s="19">
        <f t="shared" ref="L146" si="70">SUM(L139:L145)</f>
        <v>74.5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39"/>
      <c r="F147" s="40"/>
      <c r="G147" s="40"/>
      <c r="H147" s="40"/>
      <c r="I147" s="40"/>
      <c r="J147" s="40"/>
      <c r="K147" s="41"/>
      <c r="L147" s="40"/>
    </row>
    <row r="148" spans="1:12" ht="14.4" x14ac:dyDescent="0.3">
      <c r="A148" s="23"/>
      <c r="B148" s="15"/>
      <c r="C148" s="11"/>
      <c r="D148" s="7" t="s">
        <v>27</v>
      </c>
      <c r="E148" s="39"/>
      <c r="F148" s="40"/>
      <c r="G148" s="40"/>
      <c r="H148" s="40"/>
      <c r="I148" s="40"/>
      <c r="J148" s="40"/>
      <c r="K148" s="41"/>
      <c r="L148" s="40"/>
    </row>
    <row r="149" spans="1:12" ht="14.4" x14ac:dyDescent="0.3">
      <c r="A149" s="23"/>
      <c r="B149" s="15"/>
      <c r="C149" s="11"/>
      <c r="D149" s="7" t="s">
        <v>28</v>
      </c>
      <c r="E149" s="39"/>
      <c r="F149" s="40"/>
      <c r="G149" s="40"/>
      <c r="H149" s="40"/>
      <c r="I149" s="40"/>
      <c r="J149" s="40"/>
      <c r="K149" s="41"/>
      <c r="L149" s="40"/>
    </row>
    <row r="150" spans="1:12" ht="14.4" x14ac:dyDescent="0.3">
      <c r="A150" s="23"/>
      <c r="B150" s="15"/>
      <c r="C150" s="11"/>
      <c r="D150" s="7" t="s">
        <v>29</v>
      </c>
      <c r="E150" s="39"/>
      <c r="F150" s="40"/>
      <c r="G150" s="40"/>
      <c r="H150" s="40"/>
      <c r="I150" s="40"/>
      <c r="J150" s="40"/>
      <c r="K150" s="41"/>
      <c r="L150" s="40"/>
    </row>
    <row r="151" spans="1:12" ht="14.4" x14ac:dyDescent="0.3">
      <c r="A151" s="23"/>
      <c r="B151" s="15"/>
      <c r="C151" s="11"/>
      <c r="D151" s="7" t="s">
        <v>30</v>
      </c>
      <c r="E151" s="39"/>
      <c r="F151" s="40"/>
      <c r="G151" s="40"/>
      <c r="H151" s="40"/>
      <c r="I151" s="40"/>
      <c r="J151" s="40"/>
      <c r="K151" s="41"/>
      <c r="L151" s="40"/>
    </row>
    <row r="152" spans="1:12" ht="14.4" x14ac:dyDescent="0.3">
      <c r="A152" s="23"/>
      <c r="B152" s="15"/>
      <c r="C152" s="11"/>
      <c r="D152" s="7" t="s">
        <v>31</v>
      </c>
      <c r="E152" s="39"/>
      <c r="F152" s="40"/>
      <c r="G152" s="40"/>
      <c r="H152" s="40"/>
      <c r="I152" s="40"/>
      <c r="J152" s="40"/>
      <c r="K152" s="41"/>
      <c r="L152" s="40"/>
    </row>
    <row r="153" spans="1:12" ht="14.4" x14ac:dyDescent="0.3">
      <c r="A153" s="23"/>
      <c r="B153" s="15"/>
      <c r="C153" s="11"/>
      <c r="D153" s="7" t="s">
        <v>32</v>
      </c>
      <c r="E153" s="39"/>
      <c r="F153" s="40"/>
      <c r="G153" s="40"/>
      <c r="H153" s="40"/>
      <c r="I153" s="40"/>
      <c r="J153" s="40"/>
      <c r="K153" s="41"/>
      <c r="L153" s="40"/>
    </row>
    <row r="154" spans="1:12" ht="14.4" x14ac:dyDescent="0.3">
      <c r="A154" s="23"/>
      <c r="B154" s="15"/>
      <c r="C154" s="11"/>
      <c r="D154" s="6"/>
      <c r="E154" s="39"/>
      <c r="F154" s="40"/>
      <c r="G154" s="40"/>
      <c r="H154" s="40"/>
      <c r="I154" s="40"/>
      <c r="J154" s="40"/>
      <c r="K154" s="41"/>
      <c r="L154" s="40"/>
    </row>
    <row r="155" spans="1:12" ht="14.4" x14ac:dyDescent="0.3">
      <c r="A155" s="23"/>
      <c r="B155" s="15"/>
      <c r="C155" s="11"/>
      <c r="D155" s="6"/>
      <c r="E155" s="39"/>
      <c r="F155" s="40"/>
      <c r="G155" s="40"/>
      <c r="H155" s="40"/>
      <c r="I155" s="40"/>
      <c r="J155" s="40"/>
      <c r="K155" s="41"/>
      <c r="L155" s="40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1">SUM(G147:G155)</f>
        <v>0</v>
      </c>
      <c r="H156" s="19">
        <f t="shared" si="71"/>
        <v>0</v>
      </c>
      <c r="I156" s="19">
        <f t="shared" si="71"/>
        <v>0</v>
      </c>
      <c r="J156" s="19">
        <f t="shared" si="71"/>
        <v>0</v>
      </c>
      <c r="K156" s="25"/>
      <c r="L156" s="19">
        <f t="shared" ref="L156" si="72">SUM(L147:L155)</f>
        <v>0</v>
      </c>
    </row>
    <row r="157" spans="1:12" ht="14.4" x14ac:dyDescent="0.25">
      <c r="A157" s="27">
        <f>A139</f>
        <v>2</v>
      </c>
      <c r="B157" s="28">
        <f>B139</f>
        <v>3</v>
      </c>
      <c r="C157" s="69" t="s">
        <v>4</v>
      </c>
      <c r="D157" s="70"/>
      <c r="E157" s="29"/>
      <c r="F157" s="30">
        <f>F146+F156</f>
        <v>555</v>
      </c>
      <c r="G157" s="30">
        <f t="shared" ref="G157" si="73">G146+G156</f>
        <v>20.490000000000002</v>
      </c>
      <c r="H157" s="30">
        <f t="shared" ref="H157" si="74">H146+H156</f>
        <v>11.54</v>
      </c>
      <c r="I157" s="30">
        <f t="shared" ref="I157" si="75">I146+I156</f>
        <v>80.52</v>
      </c>
      <c r="J157" s="30">
        <f t="shared" ref="J157:L157" si="76">J146+J156</f>
        <v>506.52</v>
      </c>
      <c r="K157" s="30"/>
      <c r="L157" s="30">
        <f t="shared" si="76"/>
        <v>74.5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36" t="s">
        <v>77</v>
      </c>
      <c r="F158" s="37">
        <v>150</v>
      </c>
      <c r="G158" s="37">
        <v>15.6</v>
      </c>
      <c r="H158" s="37">
        <v>16.350000000000001</v>
      </c>
      <c r="I158" s="37">
        <v>2.7</v>
      </c>
      <c r="J158" s="37">
        <v>220.2</v>
      </c>
      <c r="K158" s="38">
        <v>66</v>
      </c>
      <c r="L158" s="37">
        <v>25</v>
      </c>
    </row>
    <row r="159" spans="1:12" ht="14.4" x14ac:dyDescent="0.3">
      <c r="A159" s="23"/>
      <c r="B159" s="15"/>
      <c r="C159" s="11"/>
      <c r="D159" s="6"/>
      <c r="E159" s="39"/>
      <c r="F159" s="40"/>
      <c r="G159" s="40"/>
      <c r="H159" s="40"/>
      <c r="I159" s="40"/>
      <c r="J159" s="40"/>
      <c r="K159" s="41"/>
      <c r="L159" s="40"/>
    </row>
    <row r="160" spans="1:12" ht="14.4" x14ac:dyDescent="0.3">
      <c r="A160" s="23"/>
      <c r="B160" s="15"/>
      <c r="C160" s="11"/>
      <c r="D160" s="7" t="s">
        <v>22</v>
      </c>
      <c r="E160" s="39" t="s">
        <v>78</v>
      </c>
      <c r="F160" s="40">
        <v>200</v>
      </c>
      <c r="G160" s="40">
        <v>6.64</v>
      </c>
      <c r="H160" s="40">
        <v>5.14</v>
      </c>
      <c r="I160" s="40">
        <v>18.600000000000001</v>
      </c>
      <c r="J160" s="40">
        <v>148.4</v>
      </c>
      <c r="K160" s="41">
        <v>115</v>
      </c>
      <c r="L160" s="40">
        <v>13.89</v>
      </c>
    </row>
    <row r="161" spans="1:12" ht="14.4" x14ac:dyDescent="0.3">
      <c r="A161" s="23"/>
      <c r="B161" s="15"/>
      <c r="C161" s="11"/>
      <c r="D161" s="7" t="s">
        <v>23</v>
      </c>
      <c r="E161" s="39" t="s">
        <v>79</v>
      </c>
      <c r="F161" s="40">
        <v>55</v>
      </c>
      <c r="G161" s="40">
        <v>6.03</v>
      </c>
      <c r="H161" s="40">
        <v>5.23</v>
      </c>
      <c r="I161" s="40">
        <v>17.440000000000001</v>
      </c>
      <c r="J161" s="40">
        <v>143.26</v>
      </c>
      <c r="K161" s="41" t="s">
        <v>81</v>
      </c>
      <c r="L161" s="40">
        <v>14</v>
      </c>
    </row>
    <row r="162" spans="1:12" ht="14.4" x14ac:dyDescent="0.3">
      <c r="A162" s="23"/>
      <c r="B162" s="15"/>
      <c r="C162" s="11"/>
      <c r="D162" s="7" t="s">
        <v>24</v>
      </c>
      <c r="E162" s="39" t="s">
        <v>80</v>
      </c>
      <c r="F162" s="40">
        <v>100</v>
      </c>
      <c r="G162" s="40">
        <v>0.6</v>
      </c>
      <c r="H162" s="40">
        <v>0.6</v>
      </c>
      <c r="I162" s="40">
        <v>15.4</v>
      </c>
      <c r="J162" s="40">
        <v>72</v>
      </c>
      <c r="K162" s="41">
        <v>26</v>
      </c>
      <c r="L162" s="40">
        <v>16</v>
      </c>
    </row>
    <row r="163" spans="1:12" ht="14.4" x14ac:dyDescent="0.3">
      <c r="A163" s="23"/>
      <c r="B163" s="15"/>
      <c r="C163" s="11"/>
      <c r="D163" s="6"/>
      <c r="E163" s="39"/>
      <c r="F163" s="40"/>
      <c r="G163" s="40"/>
      <c r="H163" s="40"/>
      <c r="I163" s="40"/>
      <c r="J163" s="40"/>
      <c r="K163" s="41"/>
      <c r="L163" s="40"/>
    </row>
    <row r="164" spans="1:12" ht="14.4" x14ac:dyDescent="0.3">
      <c r="A164" s="23"/>
      <c r="B164" s="15"/>
      <c r="C164" s="11"/>
      <c r="D164" s="6"/>
      <c r="E164" s="39"/>
      <c r="F164" s="40"/>
      <c r="G164" s="40"/>
      <c r="H164" s="40"/>
      <c r="I164" s="40"/>
      <c r="J164" s="40"/>
      <c r="K164" s="41"/>
      <c r="L164" s="40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505</v>
      </c>
      <c r="G165" s="19">
        <f t="shared" ref="G165:J165" si="77">SUM(G158:G164)</f>
        <v>28.87</v>
      </c>
      <c r="H165" s="19">
        <f t="shared" si="77"/>
        <v>27.320000000000004</v>
      </c>
      <c r="I165" s="19">
        <f t="shared" si="77"/>
        <v>54.14</v>
      </c>
      <c r="J165" s="19">
        <f t="shared" si="77"/>
        <v>583.86</v>
      </c>
      <c r="K165" s="25"/>
      <c r="L165" s="19">
        <f t="shared" ref="L165" si="78">SUM(L158:L164)</f>
        <v>68.89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39"/>
      <c r="F166" s="40"/>
      <c r="G166" s="40"/>
      <c r="H166" s="40"/>
      <c r="I166" s="40"/>
      <c r="J166" s="40"/>
      <c r="K166" s="41"/>
      <c r="L166" s="40"/>
    </row>
    <row r="167" spans="1:12" ht="14.4" x14ac:dyDescent="0.3">
      <c r="A167" s="23"/>
      <c r="B167" s="15"/>
      <c r="C167" s="11"/>
      <c r="D167" s="7" t="s">
        <v>27</v>
      </c>
      <c r="E167" s="39"/>
      <c r="F167" s="40"/>
      <c r="G167" s="40"/>
      <c r="H167" s="40"/>
      <c r="I167" s="40"/>
      <c r="J167" s="40"/>
      <c r="K167" s="41"/>
      <c r="L167" s="40"/>
    </row>
    <row r="168" spans="1:12" ht="14.4" x14ac:dyDescent="0.3">
      <c r="A168" s="23"/>
      <c r="B168" s="15"/>
      <c r="C168" s="11"/>
      <c r="D168" s="7" t="s">
        <v>28</v>
      </c>
      <c r="E168" s="39"/>
      <c r="F168" s="40"/>
      <c r="G168" s="40"/>
      <c r="H168" s="40"/>
      <c r="I168" s="40"/>
      <c r="J168" s="40"/>
      <c r="K168" s="41"/>
      <c r="L168" s="40"/>
    </row>
    <row r="169" spans="1:12" ht="14.4" x14ac:dyDescent="0.3">
      <c r="A169" s="23"/>
      <c r="B169" s="15"/>
      <c r="C169" s="11"/>
      <c r="D169" s="7" t="s">
        <v>29</v>
      </c>
      <c r="E169" s="39"/>
      <c r="F169" s="40"/>
      <c r="G169" s="40"/>
      <c r="H169" s="40"/>
      <c r="I169" s="40"/>
      <c r="J169" s="40"/>
      <c r="K169" s="41"/>
      <c r="L169" s="40"/>
    </row>
    <row r="170" spans="1:12" ht="14.4" x14ac:dyDescent="0.3">
      <c r="A170" s="23"/>
      <c r="B170" s="15"/>
      <c r="C170" s="11"/>
      <c r="D170" s="7" t="s">
        <v>30</v>
      </c>
      <c r="E170" s="39"/>
      <c r="F170" s="40"/>
      <c r="G170" s="40"/>
      <c r="H170" s="40"/>
      <c r="I170" s="40"/>
      <c r="J170" s="40"/>
      <c r="K170" s="41"/>
      <c r="L170" s="40"/>
    </row>
    <row r="171" spans="1:12" ht="14.4" x14ac:dyDescent="0.3">
      <c r="A171" s="23"/>
      <c r="B171" s="15"/>
      <c r="C171" s="11"/>
      <c r="D171" s="7" t="s">
        <v>31</v>
      </c>
      <c r="E171" s="39"/>
      <c r="F171" s="40"/>
      <c r="G171" s="40"/>
      <c r="H171" s="40"/>
      <c r="I171" s="40"/>
      <c r="J171" s="40"/>
      <c r="K171" s="41"/>
      <c r="L171" s="40"/>
    </row>
    <row r="172" spans="1:12" ht="14.4" x14ac:dyDescent="0.3">
      <c r="A172" s="23"/>
      <c r="B172" s="15"/>
      <c r="C172" s="11"/>
      <c r="D172" s="7" t="s">
        <v>32</v>
      </c>
      <c r="E172" s="39"/>
      <c r="F172" s="40"/>
      <c r="G172" s="40"/>
      <c r="H172" s="40"/>
      <c r="I172" s="40"/>
      <c r="J172" s="40"/>
      <c r="K172" s="41"/>
      <c r="L172" s="40"/>
    </row>
    <row r="173" spans="1:12" ht="14.4" x14ac:dyDescent="0.3">
      <c r="A173" s="23"/>
      <c r="B173" s="15"/>
      <c r="C173" s="11"/>
      <c r="D173" s="6"/>
      <c r="E173" s="39"/>
      <c r="F173" s="40"/>
      <c r="G173" s="40"/>
      <c r="H173" s="40"/>
      <c r="I173" s="40"/>
      <c r="J173" s="40"/>
      <c r="K173" s="41"/>
      <c r="L173" s="40"/>
    </row>
    <row r="174" spans="1:12" ht="14.4" x14ac:dyDescent="0.3">
      <c r="A174" s="23"/>
      <c r="B174" s="15"/>
      <c r="C174" s="11"/>
      <c r="D174" s="6"/>
      <c r="E174" s="39"/>
      <c r="F174" s="40"/>
      <c r="G174" s="40"/>
      <c r="H174" s="40"/>
      <c r="I174" s="40"/>
      <c r="J174" s="40"/>
      <c r="K174" s="41"/>
      <c r="L174" s="40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79">SUM(G166:G174)</f>
        <v>0</v>
      </c>
      <c r="H175" s="19">
        <f t="shared" si="79"/>
        <v>0</v>
      </c>
      <c r="I175" s="19">
        <f t="shared" si="79"/>
        <v>0</v>
      </c>
      <c r="J175" s="19">
        <f t="shared" si="79"/>
        <v>0</v>
      </c>
      <c r="K175" s="25"/>
      <c r="L175" s="19">
        <f t="shared" ref="L175" si="80">SUM(L166:L174)</f>
        <v>0</v>
      </c>
    </row>
    <row r="176" spans="1:12" ht="14.4" x14ac:dyDescent="0.25">
      <c r="A176" s="27">
        <f>A158</f>
        <v>2</v>
      </c>
      <c r="B176" s="28">
        <f>B158</f>
        <v>4</v>
      </c>
      <c r="C176" s="69" t="s">
        <v>4</v>
      </c>
      <c r="D176" s="70"/>
      <c r="E176" s="29"/>
      <c r="F176" s="30">
        <f>F165+F175</f>
        <v>505</v>
      </c>
      <c r="G176" s="30">
        <f t="shared" ref="G176" si="81">G165+G175</f>
        <v>28.87</v>
      </c>
      <c r="H176" s="30">
        <f t="shared" ref="H176" si="82">H165+H175</f>
        <v>27.320000000000004</v>
      </c>
      <c r="I176" s="30">
        <f t="shared" ref="I176" si="83">I165+I175</f>
        <v>54.14</v>
      </c>
      <c r="J176" s="30">
        <f t="shared" ref="J176:L176" si="84">J165+J175</f>
        <v>583.86</v>
      </c>
      <c r="K176" s="30"/>
      <c r="L176" s="30">
        <f t="shared" si="84"/>
        <v>68.89</v>
      </c>
    </row>
    <row r="177" spans="1:12" ht="14.4" x14ac:dyDescent="0.3">
      <c r="A177" s="20">
        <v>2</v>
      </c>
      <c r="B177" s="21">
        <v>5</v>
      </c>
      <c r="C177" s="22" t="s">
        <v>20</v>
      </c>
      <c r="D177" s="5" t="s">
        <v>21</v>
      </c>
      <c r="E177" s="36" t="s">
        <v>113</v>
      </c>
      <c r="F177" s="37">
        <v>240</v>
      </c>
      <c r="G177" s="37">
        <v>20.55</v>
      </c>
      <c r="H177" s="37">
        <v>19.93</v>
      </c>
      <c r="I177" s="37">
        <v>40.119999999999997</v>
      </c>
      <c r="J177" s="37">
        <v>422.23</v>
      </c>
      <c r="K177" s="38" t="s">
        <v>83</v>
      </c>
      <c r="L177" s="37">
        <v>57</v>
      </c>
    </row>
    <row r="178" spans="1:12" ht="14.4" x14ac:dyDescent="0.3">
      <c r="A178" s="23"/>
      <c r="B178" s="15"/>
      <c r="C178" s="11"/>
      <c r="D178" s="6"/>
      <c r="E178" s="39"/>
      <c r="F178" s="40"/>
      <c r="G178" s="40"/>
      <c r="H178" s="40"/>
      <c r="I178" s="40"/>
      <c r="J178" s="40"/>
      <c r="K178" s="41"/>
      <c r="L178" s="40"/>
    </row>
    <row r="179" spans="1:12" ht="14.4" x14ac:dyDescent="0.3">
      <c r="A179" s="23"/>
      <c r="B179" s="15"/>
      <c r="C179" s="11"/>
      <c r="D179" s="7" t="s">
        <v>22</v>
      </c>
      <c r="E179" s="39" t="s">
        <v>82</v>
      </c>
      <c r="F179" s="40">
        <v>200</v>
      </c>
      <c r="G179" s="40">
        <v>0.8</v>
      </c>
      <c r="H179" s="40">
        <v>0.2</v>
      </c>
      <c r="I179" s="40">
        <v>23.2</v>
      </c>
      <c r="J179" s="40">
        <v>94.4</v>
      </c>
      <c r="K179" s="41">
        <v>107</v>
      </c>
      <c r="L179" s="40">
        <v>15</v>
      </c>
    </row>
    <row r="180" spans="1:12" ht="14.4" x14ac:dyDescent="0.3">
      <c r="A180" s="23"/>
      <c r="B180" s="15"/>
      <c r="C180" s="11"/>
      <c r="D180" s="7" t="s">
        <v>23</v>
      </c>
      <c r="E180" s="39" t="s">
        <v>66</v>
      </c>
      <c r="F180" s="40">
        <v>72</v>
      </c>
      <c r="G180" s="40">
        <v>6.58</v>
      </c>
      <c r="H180" s="40">
        <v>3.94</v>
      </c>
      <c r="I180" s="40">
        <v>18.489999999999998</v>
      </c>
      <c r="J180" s="40">
        <v>142.76</v>
      </c>
      <c r="K180" s="41" t="s">
        <v>49</v>
      </c>
      <c r="L180" s="40">
        <v>15.2</v>
      </c>
    </row>
    <row r="181" spans="1:12" ht="14.4" x14ac:dyDescent="0.3">
      <c r="A181" s="23"/>
      <c r="B181" s="15"/>
      <c r="C181" s="11"/>
      <c r="D181" s="7" t="s">
        <v>24</v>
      </c>
      <c r="E181" s="39"/>
      <c r="F181" s="40"/>
      <c r="G181" s="40"/>
      <c r="H181" s="40"/>
      <c r="I181" s="40"/>
      <c r="J181" s="40"/>
      <c r="K181" s="41"/>
      <c r="L181" s="40"/>
    </row>
    <row r="182" spans="1:12" ht="14.4" x14ac:dyDescent="0.3">
      <c r="A182" s="23"/>
      <c r="B182" s="15"/>
      <c r="C182" s="11"/>
      <c r="D182" s="6"/>
      <c r="E182" s="39"/>
      <c r="F182" s="40"/>
      <c r="G182" s="40"/>
      <c r="H182" s="40"/>
      <c r="I182" s="40"/>
      <c r="J182" s="40"/>
      <c r="K182" s="41"/>
      <c r="L182" s="40"/>
    </row>
    <row r="183" spans="1:12" ht="14.4" x14ac:dyDescent="0.3">
      <c r="A183" s="23"/>
      <c r="B183" s="15"/>
      <c r="C183" s="11"/>
      <c r="D183" s="6"/>
      <c r="E183" s="39"/>
      <c r="F183" s="40"/>
      <c r="G183" s="40"/>
      <c r="H183" s="40"/>
      <c r="I183" s="40"/>
      <c r="J183" s="40"/>
      <c r="K183" s="41"/>
      <c r="L183" s="40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512</v>
      </c>
      <c r="G184" s="19">
        <f t="shared" ref="G184:J184" si="85">SUM(G177:G183)</f>
        <v>27.93</v>
      </c>
      <c r="H184" s="19">
        <f t="shared" si="85"/>
        <v>24.07</v>
      </c>
      <c r="I184" s="19">
        <f t="shared" si="85"/>
        <v>81.809999999999988</v>
      </c>
      <c r="J184" s="19">
        <f t="shared" si="85"/>
        <v>659.39</v>
      </c>
      <c r="K184" s="25"/>
      <c r="L184" s="19">
        <f t="shared" ref="L184" si="86">SUM(L177:L183)</f>
        <v>87.2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39"/>
      <c r="F185" s="40"/>
      <c r="G185" s="40"/>
      <c r="H185" s="40"/>
      <c r="I185" s="40"/>
      <c r="J185" s="40"/>
      <c r="K185" s="41"/>
      <c r="L185" s="40"/>
    </row>
    <row r="186" spans="1:12" ht="14.4" x14ac:dyDescent="0.3">
      <c r="A186" s="23"/>
      <c r="B186" s="15"/>
      <c r="C186" s="11"/>
      <c r="D186" s="7" t="s">
        <v>27</v>
      </c>
      <c r="E186" s="39"/>
      <c r="F186" s="40"/>
      <c r="G186" s="40"/>
      <c r="H186" s="40"/>
      <c r="I186" s="40"/>
      <c r="J186" s="40"/>
      <c r="K186" s="41"/>
      <c r="L186" s="40"/>
    </row>
    <row r="187" spans="1:12" ht="14.4" x14ac:dyDescent="0.3">
      <c r="A187" s="23"/>
      <c r="B187" s="15"/>
      <c r="C187" s="11"/>
      <c r="D187" s="7" t="s">
        <v>28</v>
      </c>
      <c r="E187" s="39"/>
      <c r="F187" s="40"/>
      <c r="G187" s="40"/>
      <c r="H187" s="40"/>
      <c r="I187" s="40"/>
      <c r="J187" s="40"/>
      <c r="K187" s="41"/>
      <c r="L187" s="40"/>
    </row>
    <row r="188" spans="1:12" ht="14.4" x14ac:dyDescent="0.3">
      <c r="A188" s="23"/>
      <c r="B188" s="15"/>
      <c r="C188" s="11"/>
      <c r="D188" s="7" t="s">
        <v>29</v>
      </c>
      <c r="E188" s="39"/>
      <c r="F188" s="40"/>
      <c r="G188" s="40"/>
      <c r="H188" s="40"/>
      <c r="I188" s="40"/>
      <c r="J188" s="40"/>
      <c r="K188" s="41"/>
      <c r="L188" s="40"/>
    </row>
    <row r="189" spans="1:12" ht="14.4" x14ac:dyDescent="0.3">
      <c r="A189" s="23"/>
      <c r="B189" s="15"/>
      <c r="C189" s="11"/>
      <c r="D189" s="7" t="s">
        <v>30</v>
      </c>
      <c r="E189" s="39"/>
      <c r="F189" s="40"/>
      <c r="G189" s="40"/>
      <c r="H189" s="40"/>
      <c r="I189" s="40"/>
      <c r="J189" s="40"/>
      <c r="K189" s="41"/>
      <c r="L189" s="40"/>
    </row>
    <row r="190" spans="1:12" ht="14.4" x14ac:dyDescent="0.3">
      <c r="A190" s="23"/>
      <c r="B190" s="15"/>
      <c r="C190" s="11"/>
      <c r="D190" s="7" t="s">
        <v>31</v>
      </c>
      <c r="E190" s="39"/>
      <c r="F190" s="40"/>
      <c r="G190" s="40"/>
      <c r="H190" s="40"/>
      <c r="I190" s="40"/>
      <c r="J190" s="40"/>
      <c r="K190" s="41"/>
      <c r="L190" s="40"/>
    </row>
    <row r="191" spans="1:12" ht="14.4" x14ac:dyDescent="0.3">
      <c r="A191" s="23"/>
      <c r="B191" s="15"/>
      <c r="C191" s="11"/>
      <c r="D191" s="7" t="s">
        <v>32</v>
      </c>
      <c r="E191" s="39"/>
      <c r="F191" s="40"/>
      <c r="G191" s="40"/>
      <c r="H191" s="40"/>
      <c r="I191" s="40"/>
      <c r="J191" s="40"/>
      <c r="K191" s="41"/>
      <c r="L191" s="40"/>
    </row>
    <row r="192" spans="1:12" ht="14.4" x14ac:dyDescent="0.3">
      <c r="A192" s="23"/>
      <c r="B192" s="15"/>
      <c r="C192" s="11"/>
      <c r="D192" s="6"/>
      <c r="E192" s="39"/>
      <c r="F192" s="40"/>
      <c r="G192" s="40"/>
      <c r="H192" s="40"/>
      <c r="I192" s="40"/>
      <c r="J192" s="40"/>
      <c r="K192" s="41"/>
      <c r="L192" s="40"/>
    </row>
    <row r="193" spans="1:12" ht="14.4" x14ac:dyDescent="0.3">
      <c r="A193" s="23"/>
      <c r="B193" s="15"/>
      <c r="C193" s="11"/>
      <c r="D193" s="6"/>
      <c r="E193" s="39"/>
      <c r="F193" s="40"/>
      <c r="G193" s="40"/>
      <c r="H193" s="40"/>
      <c r="I193" s="40"/>
      <c r="J193" s="40"/>
      <c r="K193" s="41"/>
      <c r="L193" s="40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7">SUM(G185:G193)</f>
        <v>0</v>
      </c>
      <c r="H194" s="19">
        <f t="shared" si="87"/>
        <v>0</v>
      </c>
      <c r="I194" s="19">
        <f t="shared" si="87"/>
        <v>0</v>
      </c>
      <c r="J194" s="19">
        <f t="shared" si="87"/>
        <v>0</v>
      </c>
      <c r="K194" s="25"/>
      <c r="L194" s="19">
        <f t="shared" ref="L194" si="88">SUM(L185:L193)</f>
        <v>0</v>
      </c>
    </row>
    <row r="195" spans="1:12" ht="15" thickBot="1" x14ac:dyDescent="0.3">
      <c r="A195" s="27">
        <f>A177</f>
        <v>2</v>
      </c>
      <c r="B195" s="28">
        <f>B177</f>
        <v>5</v>
      </c>
      <c r="C195" s="69" t="s">
        <v>4</v>
      </c>
      <c r="D195" s="70"/>
      <c r="E195" s="29"/>
      <c r="F195" s="30">
        <f>F184+F194</f>
        <v>512</v>
      </c>
      <c r="G195" s="30">
        <f t="shared" ref="G195" si="89">G184+G194</f>
        <v>27.93</v>
      </c>
      <c r="H195" s="30">
        <f t="shared" ref="H195" si="90">H184+H194</f>
        <v>24.07</v>
      </c>
      <c r="I195" s="30">
        <f t="shared" ref="I195" si="91">I184+I194</f>
        <v>81.809999999999988</v>
      </c>
      <c r="J195" s="30">
        <f t="shared" ref="J195:L195" si="92">J184+J194</f>
        <v>659.39</v>
      </c>
      <c r="K195" s="30"/>
      <c r="L195" s="30">
        <f t="shared" si="92"/>
        <v>87.2</v>
      </c>
    </row>
    <row r="196" spans="1:12" x14ac:dyDescent="0.25">
      <c r="A196" s="48"/>
      <c r="B196" s="49"/>
      <c r="C196" s="71" t="s">
        <v>5</v>
      </c>
      <c r="D196" s="71"/>
      <c r="E196" s="71"/>
      <c r="F196" s="50">
        <f>(F24+F43+F62+F81+F100+F119+F138+F157+F176+F195)/(IF(F24=0,0,1)+IF(F43=0,0,1)+IF(F62=0,0,1)+IF(F81=0,0,1)+IF(F100=0,0,1)+IF(F119=0,0,1)+IF(F138=0,0,1)+IF(F157=0,0,1)+IF(F176=0,0,1)+IF(F195=0,0,1))</f>
        <v>574.9</v>
      </c>
      <c r="G196" s="50">
        <f t="shared" ref="G196:J196" si="93">(G24+G43+G62+G81+G100+G119+G138+G157+G176+G195)/(IF(G24=0,0,1)+IF(G43=0,0,1)+IF(G62=0,0,1)+IF(G81=0,0,1)+IF(G100=0,0,1)+IF(G119=0,0,1)+IF(G138=0,0,1)+IF(G157=0,0,1)+IF(G176=0,0,1)+IF(G195=0,0,1))</f>
        <v>25.201000000000001</v>
      </c>
      <c r="H196" s="50">
        <f t="shared" si="93"/>
        <v>19.113</v>
      </c>
      <c r="I196" s="50">
        <f t="shared" si="93"/>
        <v>80.144999999999996</v>
      </c>
      <c r="J196" s="50">
        <f t="shared" si="93"/>
        <v>582.21199999999999</v>
      </c>
      <c r="K196" s="50"/>
      <c r="L196" s="50">
        <f t="shared" ref="L196" si="94">(L24+L43+L62+L81+L100+L119+L138+L157+L176+L195)/(IF(L24=0,0,1)+IF(L43=0,0,1)+IF(L62=0,0,1)+IF(L81=0,0,1)+IF(L100=0,0,1)+IF(L119=0,0,1)+IF(L138=0,0,1)+IF(L157=0,0,1)+IF(L176=0,0,1)+IF(L195=0,0,1))</f>
        <v>81.118000000000023</v>
      </c>
    </row>
    <row r="197" spans="1:12" x14ac:dyDescent="0.25">
      <c r="A197" s="75">
        <v>3</v>
      </c>
      <c r="B197" s="75">
        <v>1</v>
      </c>
      <c r="C197" s="75" t="s">
        <v>20</v>
      </c>
      <c r="D197" s="52" t="s">
        <v>21</v>
      </c>
      <c r="E197" s="53" t="s">
        <v>84</v>
      </c>
      <c r="F197" s="53">
        <v>205</v>
      </c>
      <c r="G197" s="53">
        <v>7.21</v>
      </c>
      <c r="H197" s="53">
        <v>6.47</v>
      </c>
      <c r="I197" s="53">
        <v>34.770000000000003</v>
      </c>
      <c r="J197" s="53">
        <v>225.07</v>
      </c>
      <c r="K197" s="53">
        <v>60</v>
      </c>
      <c r="L197" s="53">
        <v>12.45</v>
      </c>
    </row>
    <row r="198" spans="1:12" x14ac:dyDescent="0.25">
      <c r="A198" s="76"/>
      <c r="B198" s="76"/>
      <c r="C198" s="76"/>
      <c r="D198" s="52"/>
      <c r="E198" s="53"/>
      <c r="F198" s="53"/>
      <c r="G198" s="53"/>
      <c r="H198" s="53"/>
      <c r="I198" s="53"/>
      <c r="J198" s="53"/>
      <c r="K198" s="53"/>
      <c r="L198" s="53"/>
    </row>
    <row r="199" spans="1:12" x14ac:dyDescent="0.25">
      <c r="A199" s="76"/>
      <c r="B199" s="76"/>
      <c r="C199" s="76"/>
      <c r="D199" s="52" t="s">
        <v>22</v>
      </c>
      <c r="E199" s="53" t="s">
        <v>85</v>
      </c>
      <c r="F199" s="53">
        <v>200</v>
      </c>
      <c r="G199" s="53">
        <v>0.2</v>
      </c>
      <c r="H199" s="53">
        <v>0</v>
      </c>
      <c r="I199" s="53">
        <v>11</v>
      </c>
      <c r="J199" s="53">
        <v>44.8</v>
      </c>
      <c r="K199" s="53">
        <v>114</v>
      </c>
      <c r="L199" s="53">
        <v>1.18</v>
      </c>
    </row>
    <row r="200" spans="1:12" x14ac:dyDescent="0.25">
      <c r="A200" s="76"/>
      <c r="B200" s="76"/>
      <c r="C200" s="76"/>
      <c r="D200" s="52" t="s">
        <v>23</v>
      </c>
      <c r="E200" s="53" t="s">
        <v>66</v>
      </c>
      <c r="F200" s="53">
        <v>75</v>
      </c>
      <c r="G200" s="53">
        <v>7.5</v>
      </c>
      <c r="H200" s="53">
        <v>4.08</v>
      </c>
      <c r="I200" s="53">
        <v>24.41</v>
      </c>
      <c r="J200" s="53">
        <v>172.89</v>
      </c>
      <c r="K200" s="53" t="s">
        <v>49</v>
      </c>
      <c r="L200" s="53">
        <v>14</v>
      </c>
    </row>
    <row r="201" spans="1:12" x14ac:dyDescent="0.25">
      <c r="A201" s="76"/>
      <c r="B201" s="76"/>
      <c r="C201" s="76"/>
      <c r="D201" s="52" t="s">
        <v>24</v>
      </c>
      <c r="E201" s="53" t="s">
        <v>80</v>
      </c>
      <c r="F201" s="53">
        <v>100</v>
      </c>
      <c r="G201" s="53">
        <v>1</v>
      </c>
      <c r="H201" s="53">
        <v>1</v>
      </c>
      <c r="I201" s="53">
        <v>15</v>
      </c>
      <c r="J201" s="53">
        <v>72</v>
      </c>
      <c r="K201" s="53">
        <v>26</v>
      </c>
      <c r="L201" s="53">
        <v>25</v>
      </c>
    </row>
    <row r="202" spans="1:12" x14ac:dyDescent="0.25">
      <c r="A202" s="76"/>
      <c r="B202" s="76"/>
      <c r="C202" s="76"/>
      <c r="D202" s="52" t="s">
        <v>26</v>
      </c>
      <c r="E202" s="53" t="s">
        <v>67</v>
      </c>
      <c r="F202" s="53">
        <v>200</v>
      </c>
      <c r="G202" s="53">
        <v>5.4</v>
      </c>
      <c r="H202" s="53">
        <v>4.2</v>
      </c>
      <c r="I202" s="53">
        <v>18</v>
      </c>
      <c r="J202" s="53">
        <v>131.4</v>
      </c>
      <c r="K202" s="53" t="s">
        <v>68</v>
      </c>
      <c r="L202" s="53">
        <v>32</v>
      </c>
    </row>
    <row r="203" spans="1:12" x14ac:dyDescent="0.25">
      <c r="A203" s="76"/>
      <c r="B203" s="76"/>
      <c r="C203" s="76"/>
      <c r="D203" s="52"/>
      <c r="E203" s="53"/>
      <c r="F203" s="53"/>
      <c r="G203" s="53"/>
      <c r="H203" s="53"/>
      <c r="I203" s="53"/>
      <c r="J203" s="53"/>
      <c r="K203" s="53"/>
      <c r="L203" s="53"/>
    </row>
    <row r="204" spans="1:12" x14ac:dyDescent="0.25">
      <c r="A204" s="77"/>
      <c r="B204" s="77"/>
      <c r="C204" s="77"/>
      <c r="D204" s="54" t="s">
        <v>33</v>
      </c>
      <c r="E204" s="51"/>
      <c r="F204" s="51">
        <f>SUM(F197:F203)</f>
        <v>780</v>
      </c>
      <c r="G204" s="51">
        <f>SUM(G199:G203)</f>
        <v>14.1</v>
      </c>
      <c r="H204" s="51">
        <f>SUM(H199:H203)</f>
        <v>9.2800000000000011</v>
      </c>
      <c r="I204" s="51">
        <f>SUM(I199:I203)</f>
        <v>68.41</v>
      </c>
      <c r="J204" s="51">
        <f>SUM(J199:J203)</f>
        <v>421.09000000000003</v>
      </c>
      <c r="K204" s="51"/>
      <c r="L204" s="51">
        <f>SUM(L199:L203)</f>
        <v>72.180000000000007</v>
      </c>
    </row>
    <row r="205" spans="1:12" x14ac:dyDescent="0.25">
      <c r="A205" s="75">
        <v>3</v>
      </c>
      <c r="B205" s="75">
        <v>1</v>
      </c>
      <c r="C205" s="75" t="s">
        <v>25</v>
      </c>
      <c r="D205" s="52" t="s">
        <v>26</v>
      </c>
      <c r="E205" s="53"/>
      <c r="F205" s="53"/>
      <c r="G205" s="53"/>
      <c r="H205" s="53"/>
      <c r="I205" s="53"/>
      <c r="J205" s="53"/>
      <c r="K205" s="53"/>
      <c r="L205" s="53"/>
    </row>
    <row r="206" spans="1:12" x14ac:dyDescent="0.25">
      <c r="A206" s="76"/>
      <c r="B206" s="76"/>
      <c r="C206" s="76"/>
      <c r="D206" s="52" t="s">
        <v>27</v>
      </c>
      <c r="E206" s="53"/>
      <c r="F206" s="53"/>
      <c r="G206" s="53"/>
      <c r="H206" s="53"/>
      <c r="I206" s="53"/>
      <c r="J206" s="53"/>
      <c r="K206" s="53"/>
      <c r="L206" s="53"/>
    </row>
    <row r="207" spans="1:12" x14ac:dyDescent="0.25">
      <c r="A207" s="76"/>
      <c r="B207" s="76"/>
      <c r="C207" s="76"/>
      <c r="D207" s="52" t="s">
        <v>28</v>
      </c>
      <c r="E207" s="53"/>
      <c r="F207" s="53"/>
      <c r="G207" s="53"/>
      <c r="H207" s="53"/>
      <c r="I207" s="53"/>
      <c r="J207" s="53"/>
      <c r="K207" s="53"/>
      <c r="L207" s="53"/>
    </row>
    <row r="208" spans="1:12" x14ac:dyDescent="0.25">
      <c r="A208" s="76"/>
      <c r="B208" s="76"/>
      <c r="C208" s="76"/>
      <c r="D208" s="52" t="s">
        <v>29</v>
      </c>
      <c r="E208" s="53"/>
      <c r="F208" s="53"/>
      <c r="G208" s="53"/>
      <c r="H208" s="53"/>
      <c r="I208" s="53"/>
      <c r="J208" s="53"/>
      <c r="K208" s="53"/>
      <c r="L208" s="53"/>
    </row>
    <row r="209" spans="1:12" x14ac:dyDescent="0.25">
      <c r="A209" s="76"/>
      <c r="B209" s="76"/>
      <c r="C209" s="76"/>
      <c r="D209" s="52" t="s">
        <v>30</v>
      </c>
      <c r="E209" s="53"/>
      <c r="F209" s="53"/>
      <c r="G209" s="53"/>
      <c r="H209" s="53"/>
      <c r="I209" s="53"/>
      <c r="J209" s="53"/>
      <c r="K209" s="53"/>
      <c r="L209" s="53"/>
    </row>
    <row r="210" spans="1:12" x14ac:dyDescent="0.25">
      <c r="A210" s="76"/>
      <c r="B210" s="76"/>
      <c r="C210" s="76"/>
      <c r="D210" s="52" t="s">
        <v>31</v>
      </c>
      <c r="E210" s="53"/>
      <c r="F210" s="53"/>
      <c r="G210" s="53"/>
      <c r="H210" s="53"/>
      <c r="I210" s="53"/>
      <c r="J210" s="53"/>
      <c r="K210" s="53"/>
      <c r="L210" s="53"/>
    </row>
    <row r="211" spans="1:12" x14ac:dyDescent="0.25">
      <c r="A211" s="76"/>
      <c r="B211" s="76"/>
      <c r="C211" s="76"/>
      <c r="D211" s="52" t="s">
        <v>32</v>
      </c>
      <c r="E211" s="53"/>
      <c r="F211" s="53"/>
      <c r="G211" s="53"/>
      <c r="H211" s="53"/>
      <c r="I211" s="53"/>
      <c r="J211" s="53"/>
      <c r="K211" s="53"/>
      <c r="L211" s="53"/>
    </row>
    <row r="212" spans="1:12" x14ac:dyDescent="0.25">
      <c r="A212" s="76"/>
      <c r="B212" s="76"/>
      <c r="C212" s="76"/>
      <c r="D212" s="52"/>
      <c r="E212" s="53"/>
      <c r="F212" s="53"/>
      <c r="G212" s="53"/>
      <c r="H212" s="53"/>
      <c r="I212" s="53"/>
      <c r="J212" s="53"/>
      <c r="K212" s="53"/>
      <c r="L212" s="53"/>
    </row>
    <row r="213" spans="1:12" x14ac:dyDescent="0.25">
      <c r="A213" s="76"/>
      <c r="B213" s="76"/>
      <c r="C213" s="76"/>
      <c r="D213" s="52"/>
      <c r="E213" s="53"/>
      <c r="F213" s="53"/>
      <c r="G213" s="53"/>
      <c r="H213" s="53"/>
      <c r="I213" s="53"/>
      <c r="J213" s="53"/>
      <c r="K213" s="53"/>
      <c r="L213" s="53"/>
    </row>
    <row r="214" spans="1:12" x14ac:dyDescent="0.25">
      <c r="A214" s="77"/>
      <c r="B214" s="77"/>
      <c r="C214" s="77"/>
      <c r="D214" s="54" t="s">
        <v>33</v>
      </c>
      <c r="E214" s="51"/>
      <c r="F214" s="51">
        <v>0</v>
      </c>
      <c r="G214" s="51">
        <v>0</v>
      </c>
      <c r="H214" s="51">
        <v>0</v>
      </c>
      <c r="I214" s="51">
        <v>0</v>
      </c>
      <c r="J214" s="51">
        <v>0</v>
      </c>
      <c r="K214" s="51"/>
      <c r="L214" s="51">
        <v>0</v>
      </c>
    </row>
    <row r="215" spans="1:12" x14ac:dyDescent="0.25">
      <c r="A215" s="60">
        <v>3</v>
      </c>
      <c r="B215" s="60">
        <v>1</v>
      </c>
      <c r="C215" s="61" t="s">
        <v>4</v>
      </c>
      <c r="D215" s="62"/>
      <c r="E215" s="60"/>
      <c r="F215" s="60">
        <f>F204</f>
        <v>780</v>
      </c>
      <c r="G215" s="60">
        <f>G204</f>
        <v>14.1</v>
      </c>
      <c r="H215" s="60">
        <f>H204</f>
        <v>9.2800000000000011</v>
      </c>
      <c r="I215" s="60">
        <f>I204</f>
        <v>68.41</v>
      </c>
      <c r="J215" s="60">
        <f>J204</f>
        <v>421.09000000000003</v>
      </c>
      <c r="K215" s="60"/>
      <c r="L215" s="60">
        <f>L204</f>
        <v>72.180000000000007</v>
      </c>
    </row>
    <row r="216" spans="1:12" x14ac:dyDescent="0.25">
      <c r="A216" s="75">
        <v>3</v>
      </c>
      <c r="B216" s="75">
        <v>2</v>
      </c>
      <c r="C216" s="75" t="s">
        <v>20</v>
      </c>
      <c r="D216" s="52" t="s">
        <v>21</v>
      </c>
      <c r="E216" s="53" t="s">
        <v>86</v>
      </c>
      <c r="F216" s="53">
        <v>240</v>
      </c>
      <c r="G216" s="53">
        <v>21.3</v>
      </c>
      <c r="H216" s="53">
        <v>24.3</v>
      </c>
      <c r="I216" s="53">
        <v>25.24</v>
      </c>
      <c r="J216" s="53">
        <v>405.9</v>
      </c>
      <c r="K216" s="56" t="s">
        <v>88</v>
      </c>
      <c r="L216" s="53">
        <v>61</v>
      </c>
    </row>
    <row r="217" spans="1:12" x14ac:dyDescent="0.25">
      <c r="A217" s="76"/>
      <c r="B217" s="76"/>
      <c r="C217" s="76"/>
      <c r="D217" s="52"/>
      <c r="E217" s="53"/>
      <c r="F217" s="53"/>
      <c r="G217" s="53"/>
      <c r="H217" s="53"/>
      <c r="I217" s="53"/>
      <c r="J217" s="53"/>
      <c r="K217" s="56"/>
      <c r="L217" s="53"/>
    </row>
    <row r="218" spans="1:12" x14ac:dyDescent="0.25">
      <c r="A218" s="76"/>
      <c r="B218" s="76"/>
      <c r="C218" s="76"/>
      <c r="D218" s="52" t="s">
        <v>22</v>
      </c>
      <c r="E218" s="53" t="s">
        <v>47</v>
      </c>
      <c r="F218" s="53">
        <v>200</v>
      </c>
      <c r="G218" s="53">
        <v>0</v>
      </c>
      <c r="H218" s="53">
        <v>0</v>
      </c>
      <c r="I218" s="53">
        <v>19.2</v>
      </c>
      <c r="J218" s="53">
        <v>76.8</v>
      </c>
      <c r="K218" s="56">
        <v>104</v>
      </c>
      <c r="L218" s="53">
        <v>10.87</v>
      </c>
    </row>
    <row r="219" spans="1:12" x14ac:dyDescent="0.25">
      <c r="A219" s="76"/>
      <c r="B219" s="76"/>
      <c r="C219" s="76"/>
      <c r="D219" s="52" t="s">
        <v>23</v>
      </c>
      <c r="E219" s="53" t="s">
        <v>87</v>
      </c>
      <c r="F219" s="53">
        <v>50</v>
      </c>
      <c r="G219" s="53">
        <v>3.27</v>
      </c>
      <c r="H219" s="53">
        <v>0.43</v>
      </c>
      <c r="I219" s="53">
        <v>20.7</v>
      </c>
      <c r="J219" s="53">
        <v>108.26</v>
      </c>
      <c r="K219" s="56" t="s">
        <v>55</v>
      </c>
      <c r="L219" s="53">
        <v>3</v>
      </c>
    </row>
    <row r="220" spans="1:12" x14ac:dyDescent="0.25">
      <c r="A220" s="76"/>
      <c r="B220" s="76"/>
      <c r="C220" s="76"/>
      <c r="D220" s="55" t="s">
        <v>26</v>
      </c>
      <c r="E220" s="53" t="s">
        <v>53</v>
      </c>
      <c r="F220" s="53">
        <v>60</v>
      </c>
      <c r="G220" s="53">
        <v>0.48</v>
      </c>
      <c r="H220" s="53">
        <v>0.06</v>
      </c>
      <c r="I220" s="53">
        <v>1.56</v>
      </c>
      <c r="J220" s="53">
        <v>8.4</v>
      </c>
      <c r="K220" s="56">
        <v>28</v>
      </c>
      <c r="L220" s="53">
        <v>15</v>
      </c>
    </row>
    <row r="221" spans="1:12" x14ac:dyDescent="0.25">
      <c r="A221" s="76"/>
      <c r="B221" s="76"/>
      <c r="C221" s="76"/>
      <c r="D221" s="52"/>
      <c r="E221" s="53"/>
      <c r="F221" s="53"/>
      <c r="G221" s="53"/>
      <c r="H221" s="53"/>
      <c r="I221" s="53"/>
      <c r="J221" s="53"/>
      <c r="K221" s="53"/>
      <c r="L221" s="53"/>
    </row>
    <row r="222" spans="1:12" x14ac:dyDescent="0.25">
      <c r="A222" s="76"/>
      <c r="B222" s="76"/>
      <c r="C222" s="76"/>
      <c r="D222" s="52"/>
      <c r="E222" s="53"/>
      <c r="F222" s="53"/>
      <c r="G222" s="53"/>
      <c r="H222" s="53"/>
      <c r="I222" s="53"/>
      <c r="J222" s="53"/>
      <c r="K222" s="53"/>
      <c r="L222" s="53"/>
    </row>
    <row r="223" spans="1:12" x14ac:dyDescent="0.25">
      <c r="A223" s="77"/>
      <c r="B223" s="77"/>
      <c r="C223" s="77"/>
      <c r="D223" s="54" t="s">
        <v>33</v>
      </c>
      <c r="E223" s="51"/>
      <c r="F223" s="51">
        <f>SUM(F216:F222)</f>
        <v>550</v>
      </c>
      <c r="G223" s="51">
        <f>SUM(G216:G222)</f>
        <v>25.05</v>
      </c>
      <c r="H223" s="51">
        <f>SUM(H216:H222)</f>
        <v>24.79</v>
      </c>
      <c r="I223" s="51">
        <f>SUM(I216:I222)</f>
        <v>66.7</v>
      </c>
      <c r="J223" s="51">
        <f>SUM(J216:J222)</f>
        <v>599.36</v>
      </c>
      <c r="K223" s="51"/>
      <c r="L223" s="51">
        <f>SUM(L216:L222)</f>
        <v>89.87</v>
      </c>
    </row>
    <row r="224" spans="1:12" x14ac:dyDescent="0.25">
      <c r="A224" s="75">
        <v>3</v>
      </c>
      <c r="B224" s="75">
        <v>2</v>
      </c>
      <c r="C224" s="63" t="s">
        <v>25</v>
      </c>
      <c r="D224" s="52" t="s">
        <v>26</v>
      </c>
      <c r="E224" s="53"/>
      <c r="F224" s="53"/>
      <c r="G224" s="53"/>
      <c r="H224" s="53"/>
      <c r="I224" s="53"/>
      <c r="J224" s="53"/>
      <c r="K224" s="53"/>
      <c r="L224" s="53"/>
    </row>
    <row r="225" spans="1:12" x14ac:dyDescent="0.25">
      <c r="A225" s="76"/>
      <c r="B225" s="76"/>
      <c r="C225" s="64"/>
      <c r="D225" s="52" t="s">
        <v>27</v>
      </c>
      <c r="E225" s="53"/>
      <c r="F225" s="53"/>
      <c r="G225" s="53"/>
      <c r="H225" s="53"/>
      <c r="I225" s="53"/>
      <c r="J225" s="53"/>
      <c r="K225" s="53"/>
      <c r="L225" s="53"/>
    </row>
    <row r="226" spans="1:12" x14ac:dyDescent="0.25">
      <c r="A226" s="76"/>
      <c r="B226" s="76"/>
      <c r="C226" s="64"/>
      <c r="D226" s="52" t="s">
        <v>28</v>
      </c>
      <c r="E226" s="53"/>
      <c r="F226" s="53"/>
      <c r="G226" s="53"/>
      <c r="H226" s="53"/>
      <c r="I226" s="53"/>
      <c r="J226" s="53"/>
      <c r="K226" s="53"/>
      <c r="L226" s="53"/>
    </row>
    <row r="227" spans="1:12" x14ac:dyDescent="0.25">
      <c r="A227" s="76"/>
      <c r="B227" s="76"/>
      <c r="C227" s="64"/>
      <c r="D227" s="52" t="s">
        <v>29</v>
      </c>
      <c r="E227" s="53"/>
      <c r="F227" s="53"/>
      <c r="G227" s="53"/>
      <c r="H227" s="53"/>
      <c r="I227" s="53"/>
      <c r="J227" s="53"/>
      <c r="K227" s="53"/>
      <c r="L227" s="53"/>
    </row>
    <row r="228" spans="1:12" x14ac:dyDescent="0.25">
      <c r="A228" s="76"/>
      <c r="B228" s="76"/>
      <c r="C228" s="64"/>
      <c r="D228" s="52" t="s">
        <v>30</v>
      </c>
      <c r="E228" s="53"/>
      <c r="F228" s="53"/>
      <c r="G228" s="53"/>
      <c r="H228" s="53"/>
      <c r="I228" s="53"/>
      <c r="J228" s="53"/>
      <c r="K228" s="53"/>
      <c r="L228" s="53"/>
    </row>
    <row r="229" spans="1:12" x14ac:dyDescent="0.25">
      <c r="A229" s="76"/>
      <c r="B229" s="76"/>
      <c r="C229" s="64"/>
      <c r="D229" s="52" t="s">
        <v>31</v>
      </c>
      <c r="E229" s="53"/>
      <c r="F229" s="53"/>
      <c r="G229" s="53"/>
      <c r="H229" s="53"/>
      <c r="I229" s="53"/>
      <c r="J229" s="53"/>
      <c r="K229" s="53"/>
      <c r="L229" s="53"/>
    </row>
    <row r="230" spans="1:12" x14ac:dyDescent="0.25">
      <c r="A230" s="76"/>
      <c r="B230" s="76"/>
      <c r="C230" s="64"/>
      <c r="D230" s="52" t="s">
        <v>32</v>
      </c>
      <c r="E230" s="53"/>
      <c r="F230" s="53"/>
      <c r="G230" s="53"/>
      <c r="H230" s="53"/>
      <c r="I230" s="53"/>
      <c r="J230" s="53"/>
      <c r="K230" s="53"/>
      <c r="L230" s="53"/>
    </row>
    <row r="231" spans="1:12" x14ac:dyDescent="0.25">
      <c r="A231" s="76"/>
      <c r="B231" s="76"/>
      <c r="C231" s="64"/>
      <c r="D231" s="52"/>
      <c r="E231" s="53"/>
      <c r="F231" s="53"/>
      <c r="G231" s="53"/>
      <c r="H231" s="53"/>
      <c r="I231" s="53"/>
      <c r="J231" s="53"/>
      <c r="K231" s="53"/>
      <c r="L231" s="53"/>
    </row>
    <row r="232" spans="1:12" x14ac:dyDescent="0.25">
      <c r="A232" s="76"/>
      <c r="B232" s="76"/>
      <c r="C232" s="64"/>
      <c r="D232" s="52"/>
      <c r="E232" s="53"/>
      <c r="F232" s="53"/>
      <c r="G232" s="53"/>
      <c r="H232" s="53"/>
      <c r="I232" s="53"/>
      <c r="J232" s="53"/>
      <c r="K232" s="53"/>
      <c r="L232" s="53"/>
    </row>
    <row r="233" spans="1:12" x14ac:dyDescent="0.25">
      <c r="A233" s="77"/>
      <c r="B233" s="77"/>
      <c r="C233" s="65"/>
      <c r="D233" s="54" t="s">
        <v>33</v>
      </c>
      <c r="E233" s="51"/>
      <c r="F233" s="51">
        <v>0</v>
      </c>
      <c r="G233" s="51">
        <v>0</v>
      </c>
      <c r="H233" s="51">
        <v>0</v>
      </c>
      <c r="I233" s="51">
        <v>0</v>
      </c>
      <c r="J233" s="51">
        <v>0</v>
      </c>
      <c r="K233" s="51"/>
      <c r="L233" s="51">
        <v>0</v>
      </c>
    </row>
    <row r="234" spans="1:12" x14ac:dyDescent="0.25">
      <c r="A234" s="60">
        <v>3</v>
      </c>
      <c r="B234" s="60">
        <v>2</v>
      </c>
      <c r="C234" s="61" t="s">
        <v>4</v>
      </c>
      <c r="D234" s="61"/>
      <c r="E234" s="60"/>
      <c r="F234" s="60">
        <f>F223</f>
        <v>550</v>
      </c>
      <c r="G234" s="60">
        <f>G223</f>
        <v>25.05</v>
      </c>
      <c r="H234" s="60">
        <f>H223</f>
        <v>24.79</v>
      </c>
      <c r="I234" s="60">
        <f>I223</f>
        <v>66.7</v>
      </c>
      <c r="J234" s="60">
        <f>J223</f>
        <v>599.36</v>
      </c>
      <c r="K234" s="60"/>
      <c r="L234" s="60">
        <f>L223</f>
        <v>89.87</v>
      </c>
    </row>
    <row r="235" spans="1:12" x14ac:dyDescent="0.25">
      <c r="A235" s="75">
        <v>3</v>
      </c>
      <c r="B235" s="75">
        <v>3</v>
      </c>
      <c r="C235" s="75" t="s">
        <v>20</v>
      </c>
      <c r="D235" s="52" t="s">
        <v>21</v>
      </c>
      <c r="E235" s="53" t="s">
        <v>89</v>
      </c>
      <c r="F235" s="53">
        <v>150</v>
      </c>
      <c r="G235" s="53">
        <v>25.17</v>
      </c>
      <c r="H235" s="53">
        <v>11.96</v>
      </c>
      <c r="I235" s="53">
        <v>32.299999999999997</v>
      </c>
      <c r="J235" s="53">
        <v>342.12</v>
      </c>
      <c r="K235" s="56">
        <v>69</v>
      </c>
      <c r="L235" s="53">
        <v>42.81</v>
      </c>
    </row>
    <row r="236" spans="1:12" x14ac:dyDescent="0.25">
      <c r="A236" s="76"/>
      <c r="B236" s="76"/>
      <c r="C236" s="76"/>
      <c r="D236" s="52"/>
      <c r="E236" s="53"/>
      <c r="F236" s="53"/>
      <c r="G236" s="53"/>
      <c r="H236" s="53"/>
      <c r="I236" s="53"/>
      <c r="J236" s="53"/>
      <c r="K236" s="56"/>
      <c r="L236" s="53"/>
    </row>
    <row r="237" spans="1:12" x14ac:dyDescent="0.25">
      <c r="A237" s="76"/>
      <c r="B237" s="76"/>
      <c r="C237" s="76"/>
      <c r="D237" s="52" t="s">
        <v>22</v>
      </c>
      <c r="E237" s="53" t="s">
        <v>90</v>
      </c>
      <c r="F237" s="53">
        <v>200</v>
      </c>
      <c r="G237" s="53">
        <v>3.2</v>
      </c>
      <c r="H237" s="53">
        <v>3.2</v>
      </c>
      <c r="I237" s="53">
        <v>14.6</v>
      </c>
      <c r="J237" s="53">
        <v>100.8</v>
      </c>
      <c r="K237" s="56">
        <v>116</v>
      </c>
      <c r="L237" s="53">
        <v>12.6</v>
      </c>
    </row>
    <row r="238" spans="1:12" x14ac:dyDescent="0.25">
      <c r="A238" s="76"/>
      <c r="B238" s="76"/>
      <c r="C238" s="76"/>
      <c r="D238" s="52" t="s">
        <v>23</v>
      </c>
      <c r="E238" s="53" t="s">
        <v>42</v>
      </c>
      <c r="F238" s="53">
        <v>40</v>
      </c>
      <c r="G238" s="53">
        <v>2.58</v>
      </c>
      <c r="H238" s="53">
        <v>0.35</v>
      </c>
      <c r="I238" s="53">
        <v>17.3</v>
      </c>
      <c r="J238" s="53">
        <v>86.7</v>
      </c>
      <c r="K238" s="56" t="s">
        <v>59</v>
      </c>
      <c r="L238" s="53">
        <v>3.8</v>
      </c>
    </row>
    <row r="239" spans="1:12" x14ac:dyDescent="0.25">
      <c r="A239" s="76"/>
      <c r="B239" s="76"/>
      <c r="C239" s="76"/>
      <c r="D239" s="55" t="s">
        <v>24</v>
      </c>
      <c r="E239" s="53" t="s">
        <v>72</v>
      </c>
      <c r="F239" s="53">
        <v>150</v>
      </c>
      <c r="G239" s="53">
        <v>0.6</v>
      </c>
      <c r="H239" s="53">
        <v>0</v>
      </c>
      <c r="I239" s="53">
        <v>16.95</v>
      </c>
      <c r="J239" s="53">
        <v>69</v>
      </c>
      <c r="K239" s="56">
        <v>24</v>
      </c>
      <c r="L239" s="53">
        <v>18</v>
      </c>
    </row>
    <row r="240" spans="1:12" x14ac:dyDescent="0.25">
      <c r="A240" s="76"/>
      <c r="B240" s="76"/>
      <c r="C240" s="76"/>
      <c r="D240" s="52"/>
      <c r="E240" s="53"/>
      <c r="F240" s="53"/>
      <c r="G240" s="53"/>
      <c r="H240" s="53"/>
      <c r="I240" s="53"/>
      <c r="J240" s="53"/>
      <c r="K240" s="53"/>
      <c r="L240" s="53"/>
    </row>
    <row r="241" spans="1:12" x14ac:dyDescent="0.25">
      <c r="A241" s="76"/>
      <c r="B241" s="76"/>
      <c r="C241" s="76"/>
      <c r="D241" s="52"/>
      <c r="E241" s="53"/>
      <c r="F241" s="53"/>
      <c r="G241" s="53"/>
      <c r="H241" s="53"/>
      <c r="I241" s="53"/>
      <c r="J241" s="53"/>
      <c r="K241" s="53"/>
      <c r="L241" s="53"/>
    </row>
    <row r="242" spans="1:12" x14ac:dyDescent="0.25">
      <c r="A242" s="77"/>
      <c r="B242" s="77"/>
      <c r="C242" s="77"/>
      <c r="D242" s="54" t="s">
        <v>33</v>
      </c>
      <c r="E242" s="51"/>
      <c r="F242" s="51">
        <f>SUM(F235:F241)</f>
        <v>540</v>
      </c>
      <c r="G242" s="51">
        <f>SUM(G235:G241)</f>
        <v>31.550000000000004</v>
      </c>
      <c r="H242" s="51">
        <f>SUM(H235:H241)</f>
        <v>15.51</v>
      </c>
      <c r="I242" s="51">
        <f>SUM(I235:I241)</f>
        <v>81.150000000000006</v>
      </c>
      <c r="J242" s="51">
        <f>SUM(J235:J241)</f>
        <v>598.62</v>
      </c>
      <c r="K242" s="51"/>
      <c r="L242" s="51">
        <f>SUM(L235:L241)</f>
        <v>77.210000000000008</v>
      </c>
    </row>
    <row r="243" spans="1:12" x14ac:dyDescent="0.25">
      <c r="A243" s="75">
        <v>3</v>
      </c>
      <c r="B243" s="75">
        <v>3</v>
      </c>
      <c r="C243" s="75" t="s">
        <v>25</v>
      </c>
      <c r="D243" s="52" t="s">
        <v>26</v>
      </c>
      <c r="E243" s="53"/>
      <c r="F243" s="53"/>
      <c r="G243" s="53"/>
      <c r="H243" s="53"/>
      <c r="I243" s="53"/>
      <c r="J243" s="53"/>
      <c r="K243" s="53"/>
      <c r="L243" s="53"/>
    </row>
    <row r="244" spans="1:12" x14ac:dyDescent="0.25">
      <c r="A244" s="76"/>
      <c r="B244" s="76"/>
      <c r="C244" s="76"/>
      <c r="D244" s="52" t="s">
        <v>27</v>
      </c>
      <c r="E244" s="53"/>
      <c r="F244" s="53"/>
      <c r="G244" s="53"/>
      <c r="H244" s="53"/>
      <c r="I244" s="53"/>
      <c r="J244" s="53"/>
      <c r="K244" s="53"/>
      <c r="L244" s="53"/>
    </row>
    <row r="245" spans="1:12" x14ac:dyDescent="0.25">
      <c r="A245" s="76"/>
      <c r="B245" s="76"/>
      <c r="C245" s="76"/>
      <c r="D245" s="52" t="s">
        <v>28</v>
      </c>
      <c r="E245" s="53"/>
      <c r="F245" s="53"/>
      <c r="G245" s="53"/>
      <c r="H245" s="53"/>
      <c r="I245" s="53"/>
      <c r="J245" s="53"/>
      <c r="K245" s="53"/>
      <c r="L245" s="53"/>
    </row>
    <row r="246" spans="1:12" x14ac:dyDescent="0.25">
      <c r="A246" s="76"/>
      <c r="B246" s="76"/>
      <c r="C246" s="76"/>
      <c r="D246" s="52" t="s">
        <v>29</v>
      </c>
      <c r="E246" s="53"/>
      <c r="F246" s="53"/>
      <c r="G246" s="53"/>
      <c r="H246" s="53"/>
      <c r="I246" s="53"/>
      <c r="J246" s="53"/>
      <c r="K246" s="53"/>
      <c r="L246" s="53"/>
    </row>
    <row r="247" spans="1:12" x14ac:dyDescent="0.25">
      <c r="A247" s="76"/>
      <c r="B247" s="76"/>
      <c r="C247" s="76"/>
      <c r="D247" s="52" t="s">
        <v>30</v>
      </c>
      <c r="E247" s="53"/>
      <c r="F247" s="53"/>
      <c r="G247" s="53"/>
      <c r="H247" s="53"/>
      <c r="I247" s="53"/>
      <c r="J247" s="53"/>
      <c r="K247" s="53"/>
      <c r="L247" s="53"/>
    </row>
    <row r="248" spans="1:12" x14ac:dyDescent="0.25">
      <c r="A248" s="76"/>
      <c r="B248" s="76"/>
      <c r="C248" s="76"/>
      <c r="D248" s="52" t="s">
        <v>31</v>
      </c>
      <c r="E248" s="53"/>
      <c r="F248" s="53"/>
      <c r="G248" s="53"/>
      <c r="H248" s="53"/>
      <c r="I248" s="53"/>
      <c r="J248" s="53"/>
      <c r="K248" s="53"/>
      <c r="L248" s="53"/>
    </row>
    <row r="249" spans="1:12" x14ac:dyDescent="0.25">
      <c r="A249" s="76"/>
      <c r="B249" s="76"/>
      <c r="C249" s="76"/>
      <c r="D249" s="52" t="s">
        <v>32</v>
      </c>
      <c r="E249" s="53"/>
      <c r="F249" s="53"/>
      <c r="G249" s="53"/>
      <c r="H249" s="53"/>
      <c r="I249" s="53"/>
      <c r="J249" s="53"/>
      <c r="K249" s="53"/>
      <c r="L249" s="53"/>
    </row>
    <row r="250" spans="1:12" x14ac:dyDescent="0.25">
      <c r="A250" s="76"/>
      <c r="B250" s="76"/>
      <c r="C250" s="76"/>
      <c r="D250" s="52"/>
      <c r="E250" s="53"/>
      <c r="F250" s="53"/>
      <c r="G250" s="53"/>
      <c r="H250" s="53"/>
      <c r="I250" s="53"/>
      <c r="J250" s="53"/>
      <c r="K250" s="53"/>
      <c r="L250" s="53"/>
    </row>
    <row r="251" spans="1:12" x14ac:dyDescent="0.25">
      <c r="A251" s="76"/>
      <c r="B251" s="76"/>
      <c r="C251" s="76"/>
      <c r="D251" s="52"/>
      <c r="E251" s="53"/>
      <c r="F251" s="53"/>
      <c r="G251" s="53"/>
      <c r="H251" s="53"/>
      <c r="I251" s="53"/>
      <c r="J251" s="53"/>
      <c r="K251" s="53"/>
      <c r="L251" s="53"/>
    </row>
    <row r="252" spans="1:12" x14ac:dyDescent="0.25">
      <c r="A252" s="77"/>
      <c r="B252" s="77"/>
      <c r="C252" s="77"/>
      <c r="D252" s="54" t="s">
        <v>33</v>
      </c>
      <c r="E252" s="51"/>
      <c r="F252" s="51">
        <v>0</v>
      </c>
      <c r="G252" s="51">
        <v>0</v>
      </c>
      <c r="H252" s="51">
        <v>0</v>
      </c>
      <c r="I252" s="51">
        <v>0</v>
      </c>
      <c r="J252" s="51">
        <v>0</v>
      </c>
      <c r="K252" s="51"/>
      <c r="L252" s="51">
        <v>0</v>
      </c>
    </row>
    <row r="253" spans="1:12" x14ac:dyDescent="0.25">
      <c r="A253" s="60">
        <v>3</v>
      </c>
      <c r="B253" s="60">
        <v>3</v>
      </c>
      <c r="C253" s="66" t="s">
        <v>4</v>
      </c>
      <c r="D253" s="61"/>
      <c r="E253" s="60"/>
      <c r="F253" s="60">
        <v>540</v>
      </c>
      <c r="G253" s="60">
        <v>31.550000000000004</v>
      </c>
      <c r="H253" s="60">
        <v>15.51</v>
      </c>
      <c r="I253" s="60">
        <v>81.150000000000006</v>
      </c>
      <c r="J253" s="60">
        <v>598.62</v>
      </c>
      <c r="K253" s="60"/>
      <c r="L253" s="60">
        <v>102.74</v>
      </c>
    </row>
    <row r="254" spans="1:12" x14ac:dyDescent="0.25">
      <c r="A254" s="75">
        <v>3</v>
      </c>
      <c r="B254" s="75">
        <v>4</v>
      </c>
      <c r="C254" s="75" t="s">
        <v>20</v>
      </c>
      <c r="D254" s="52" t="s">
        <v>21</v>
      </c>
      <c r="E254" s="57" t="s">
        <v>93</v>
      </c>
      <c r="F254" s="53">
        <v>240</v>
      </c>
      <c r="G254" s="53">
        <v>20.39</v>
      </c>
      <c r="H254" s="53">
        <v>20.2</v>
      </c>
      <c r="I254" s="53">
        <v>45.41</v>
      </c>
      <c r="J254" s="53">
        <v>447.86</v>
      </c>
      <c r="K254" s="56" t="s">
        <v>94</v>
      </c>
      <c r="L254" s="53">
        <v>34</v>
      </c>
    </row>
    <row r="255" spans="1:12" x14ac:dyDescent="0.25">
      <c r="A255" s="76"/>
      <c r="B255" s="76"/>
      <c r="C255" s="76"/>
      <c r="D255" s="52"/>
      <c r="E255" s="57" t="s">
        <v>92</v>
      </c>
      <c r="F255" s="53"/>
      <c r="G255" s="53"/>
      <c r="H255" s="53"/>
      <c r="I255" s="53"/>
      <c r="J255" s="53"/>
      <c r="K255" s="56"/>
      <c r="L255" s="53"/>
    </row>
    <row r="256" spans="1:12" x14ac:dyDescent="0.25">
      <c r="A256" s="76"/>
      <c r="B256" s="76"/>
      <c r="C256" s="76"/>
      <c r="D256" s="52" t="s">
        <v>22</v>
      </c>
      <c r="E256" s="53" t="s">
        <v>51</v>
      </c>
      <c r="F256" s="53">
        <v>200</v>
      </c>
      <c r="G256" s="53">
        <v>0.4</v>
      </c>
      <c r="H256" s="53">
        <v>0</v>
      </c>
      <c r="I256" s="53">
        <v>27</v>
      </c>
      <c r="J256" s="53">
        <v>110</v>
      </c>
      <c r="K256" s="56">
        <v>98</v>
      </c>
      <c r="L256" s="53">
        <v>5.68</v>
      </c>
    </row>
    <row r="257" spans="1:12" x14ac:dyDescent="0.25">
      <c r="A257" s="76"/>
      <c r="B257" s="76"/>
      <c r="C257" s="76"/>
      <c r="D257" s="52" t="s">
        <v>23</v>
      </c>
      <c r="E257" s="53" t="s">
        <v>91</v>
      </c>
      <c r="F257" s="53">
        <v>60</v>
      </c>
      <c r="G257" s="53">
        <v>6.58</v>
      </c>
      <c r="H257" s="53">
        <v>3.94</v>
      </c>
      <c r="I257" s="53">
        <v>18.489999999999998</v>
      </c>
      <c r="J257" s="53">
        <v>142.76</v>
      </c>
      <c r="K257" s="56" t="s">
        <v>49</v>
      </c>
      <c r="L257" s="53">
        <v>11.33</v>
      </c>
    </row>
    <row r="258" spans="1:12" x14ac:dyDescent="0.25">
      <c r="A258" s="76"/>
      <c r="B258" s="76"/>
      <c r="C258" s="76"/>
      <c r="D258" s="52" t="s">
        <v>24</v>
      </c>
      <c r="E258" s="53"/>
      <c r="F258" s="53"/>
      <c r="G258" s="53"/>
      <c r="H258" s="53"/>
      <c r="I258" s="53"/>
      <c r="J258" s="53"/>
      <c r="K258" s="53"/>
      <c r="L258" s="53"/>
    </row>
    <row r="259" spans="1:12" x14ac:dyDescent="0.25">
      <c r="A259" s="76"/>
      <c r="B259" s="76"/>
      <c r="C259" s="76"/>
      <c r="D259" s="52"/>
      <c r="E259" s="53"/>
      <c r="F259" s="53"/>
      <c r="G259" s="53"/>
      <c r="H259" s="53"/>
      <c r="I259" s="53"/>
      <c r="J259" s="53"/>
      <c r="K259" s="53"/>
      <c r="L259" s="53"/>
    </row>
    <row r="260" spans="1:12" x14ac:dyDescent="0.25">
      <c r="A260" s="76"/>
      <c r="B260" s="76"/>
      <c r="C260" s="76"/>
      <c r="D260" s="52"/>
      <c r="E260" s="53"/>
      <c r="F260" s="53"/>
      <c r="G260" s="53"/>
      <c r="H260" s="53"/>
      <c r="I260" s="53"/>
      <c r="J260" s="53"/>
      <c r="K260" s="53"/>
      <c r="L260" s="53"/>
    </row>
    <row r="261" spans="1:12" x14ac:dyDescent="0.25">
      <c r="A261" s="77"/>
      <c r="B261" s="77"/>
      <c r="C261" s="77"/>
      <c r="D261" s="54" t="s">
        <v>33</v>
      </c>
      <c r="E261" s="51"/>
      <c r="F261" s="58">
        <f>SUM(F254:F257)</f>
        <v>500</v>
      </c>
      <c r="G261" s="58">
        <f>SUM(G254:G260)</f>
        <v>27.369999999999997</v>
      </c>
      <c r="H261" s="58">
        <f>SUM(H254:H260)</f>
        <v>24.14</v>
      </c>
      <c r="I261" s="58">
        <f>SUM(I254:I260)</f>
        <v>90.899999999999991</v>
      </c>
      <c r="J261" s="58">
        <f>SUM(J254:J260)</f>
        <v>700.62</v>
      </c>
      <c r="K261" s="58"/>
      <c r="L261" s="58">
        <f>SUM(L254:L260)</f>
        <v>51.01</v>
      </c>
    </row>
    <row r="262" spans="1:12" x14ac:dyDescent="0.25">
      <c r="A262" s="75">
        <v>3</v>
      </c>
      <c r="B262" s="75">
        <v>4</v>
      </c>
      <c r="C262" s="75" t="s">
        <v>25</v>
      </c>
      <c r="D262" s="52" t="s">
        <v>26</v>
      </c>
      <c r="E262" s="53"/>
      <c r="F262" s="53"/>
      <c r="G262" s="53"/>
      <c r="H262" s="53"/>
      <c r="I262" s="53"/>
      <c r="J262" s="53"/>
      <c r="K262" s="53"/>
      <c r="L262" s="53"/>
    </row>
    <row r="263" spans="1:12" x14ac:dyDescent="0.25">
      <c r="A263" s="76"/>
      <c r="B263" s="76"/>
      <c r="C263" s="76"/>
      <c r="D263" s="52" t="s">
        <v>27</v>
      </c>
      <c r="E263" s="53"/>
      <c r="F263" s="53"/>
      <c r="G263" s="53"/>
      <c r="H263" s="53"/>
      <c r="I263" s="53"/>
      <c r="J263" s="53"/>
      <c r="K263" s="53"/>
      <c r="L263" s="53"/>
    </row>
    <row r="264" spans="1:12" x14ac:dyDescent="0.25">
      <c r="A264" s="76"/>
      <c r="B264" s="76"/>
      <c r="C264" s="76"/>
      <c r="D264" s="52" t="s">
        <v>28</v>
      </c>
      <c r="E264" s="53"/>
      <c r="F264" s="53"/>
      <c r="G264" s="53"/>
      <c r="H264" s="53"/>
      <c r="I264" s="53"/>
      <c r="J264" s="53"/>
      <c r="K264" s="53"/>
      <c r="L264" s="53"/>
    </row>
    <row r="265" spans="1:12" x14ac:dyDescent="0.25">
      <c r="A265" s="76"/>
      <c r="B265" s="76"/>
      <c r="C265" s="76"/>
      <c r="D265" s="52" t="s">
        <v>29</v>
      </c>
      <c r="E265" s="53"/>
      <c r="F265" s="53"/>
      <c r="G265" s="53"/>
      <c r="H265" s="53"/>
      <c r="I265" s="53"/>
      <c r="J265" s="53"/>
      <c r="K265" s="53"/>
      <c r="L265" s="53"/>
    </row>
    <row r="266" spans="1:12" x14ac:dyDescent="0.25">
      <c r="A266" s="76"/>
      <c r="B266" s="76"/>
      <c r="C266" s="76"/>
      <c r="D266" s="52" t="s">
        <v>30</v>
      </c>
      <c r="E266" s="53"/>
      <c r="F266" s="53"/>
      <c r="G266" s="53"/>
      <c r="H266" s="53"/>
      <c r="I266" s="53"/>
      <c r="J266" s="53"/>
      <c r="K266" s="53"/>
      <c r="L266" s="53"/>
    </row>
    <row r="267" spans="1:12" x14ac:dyDescent="0.25">
      <c r="A267" s="76"/>
      <c r="B267" s="76"/>
      <c r="C267" s="76"/>
      <c r="D267" s="52" t="s">
        <v>31</v>
      </c>
      <c r="E267" s="53"/>
      <c r="F267" s="53"/>
      <c r="G267" s="53"/>
      <c r="H267" s="53"/>
      <c r="I267" s="53"/>
      <c r="J267" s="53"/>
      <c r="K267" s="53"/>
      <c r="L267" s="53"/>
    </row>
    <row r="268" spans="1:12" x14ac:dyDescent="0.25">
      <c r="A268" s="76"/>
      <c r="B268" s="76"/>
      <c r="C268" s="76"/>
      <c r="D268" s="52" t="s">
        <v>32</v>
      </c>
      <c r="E268" s="53"/>
      <c r="F268" s="53"/>
      <c r="G268" s="53"/>
      <c r="H268" s="53"/>
      <c r="I268" s="53"/>
      <c r="J268" s="53"/>
      <c r="K268" s="53"/>
      <c r="L268" s="53"/>
    </row>
    <row r="269" spans="1:12" x14ac:dyDescent="0.25">
      <c r="A269" s="76"/>
      <c r="B269" s="76"/>
      <c r="C269" s="76"/>
      <c r="D269" s="52"/>
      <c r="E269" s="53"/>
      <c r="F269" s="53"/>
      <c r="G269" s="53"/>
      <c r="H269" s="53"/>
      <c r="I269" s="53"/>
      <c r="J269" s="53"/>
      <c r="K269" s="53"/>
      <c r="L269" s="53"/>
    </row>
    <row r="270" spans="1:12" x14ac:dyDescent="0.25">
      <c r="A270" s="76"/>
      <c r="B270" s="76"/>
      <c r="C270" s="76"/>
      <c r="D270" s="52"/>
      <c r="E270" s="53"/>
      <c r="F270" s="53"/>
      <c r="G270" s="53"/>
      <c r="H270" s="53"/>
      <c r="I270" s="53"/>
      <c r="J270" s="53"/>
      <c r="K270" s="53"/>
      <c r="L270" s="53"/>
    </row>
    <row r="271" spans="1:12" x14ac:dyDescent="0.25">
      <c r="A271" s="77"/>
      <c r="B271" s="77"/>
      <c r="C271" s="77"/>
      <c r="D271" s="54" t="s">
        <v>33</v>
      </c>
      <c r="E271" s="51"/>
      <c r="F271" s="51">
        <v>0</v>
      </c>
      <c r="G271" s="51">
        <v>0</v>
      </c>
      <c r="H271" s="51">
        <v>0</v>
      </c>
      <c r="I271" s="51">
        <v>0</v>
      </c>
      <c r="J271" s="51">
        <v>0</v>
      </c>
      <c r="K271" s="51"/>
      <c r="L271" s="51">
        <v>0</v>
      </c>
    </row>
    <row r="272" spans="1:12" x14ac:dyDescent="0.25">
      <c r="A272" s="60">
        <v>3</v>
      </c>
      <c r="B272" s="60">
        <v>4</v>
      </c>
      <c r="C272" s="66" t="s">
        <v>4</v>
      </c>
      <c r="D272" s="66"/>
      <c r="E272" s="60"/>
      <c r="F272" s="67">
        <f>F261</f>
        <v>500</v>
      </c>
      <c r="G272" s="67">
        <f>G261</f>
        <v>27.369999999999997</v>
      </c>
      <c r="H272" s="67">
        <f>H261</f>
        <v>24.14</v>
      </c>
      <c r="I272" s="67">
        <f>I261</f>
        <v>90.899999999999991</v>
      </c>
      <c r="J272" s="67">
        <f>J261</f>
        <v>700.62</v>
      </c>
      <c r="K272" s="60"/>
      <c r="L272" s="67">
        <f>L261</f>
        <v>51.01</v>
      </c>
    </row>
    <row r="273" spans="1:12" x14ac:dyDescent="0.25">
      <c r="A273" s="75">
        <v>3</v>
      </c>
      <c r="B273" s="75">
        <v>5</v>
      </c>
      <c r="C273" s="75" t="s">
        <v>20</v>
      </c>
      <c r="D273" s="52" t="s">
        <v>21</v>
      </c>
      <c r="E273" s="53" t="s">
        <v>77</v>
      </c>
      <c r="F273" s="53">
        <v>150</v>
      </c>
      <c r="G273" s="53">
        <v>15.6</v>
      </c>
      <c r="H273" s="53">
        <v>16.329999999999998</v>
      </c>
      <c r="I273" s="53">
        <v>2.7</v>
      </c>
      <c r="J273" s="53">
        <v>220.2</v>
      </c>
      <c r="K273" s="56">
        <v>66</v>
      </c>
      <c r="L273" s="53">
        <v>21.35</v>
      </c>
    </row>
    <row r="274" spans="1:12" x14ac:dyDescent="0.25">
      <c r="A274" s="76"/>
      <c r="B274" s="76"/>
      <c r="C274" s="76"/>
      <c r="D274" s="52"/>
      <c r="E274" s="53"/>
      <c r="F274" s="53"/>
      <c r="G274" s="53"/>
      <c r="H274" s="53"/>
      <c r="I274" s="53"/>
      <c r="J274" s="53"/>
      <c r="K274" s="56"/>
      <c r="L274" s="53"/>
    </row>
    <row r="275" spans="1:12" x14ac:dyDescent="0.25">
      <c r="A275" s="76"/>
      <c r="B275" s="76"/>
      <c r="C275" s="76"/>
      <c r="D275" s="52" t="s">
        <v>22</v>
      </c>
      <c r="E275" s="53" t="s">
        <v>95</v>
      </c>
      <c r="F275" s="53">
        <v>200</v>
      </c>
      <c r="G275" s="53">
        <v>0.2</v>
      </c>
      <c r="H275" s="53">
        <v>0</v>
      </c>
      <c r="I275" s="53">
        <v>19.8</v>
      </c>
      <c r="J275" s="53">
        <v>80</v>
      </c>
      <c r="K275" s="56">
        <v>159</v>
      </c>
      <c r="L275" s="53">
        <v>11.51</v>
      </c>
    </row>
    <row r="276" spans="1:12" x14ac:dyDescent="0.25">
      <c r="A276" s="76"/>
      <c r="B276" s="76"/>
      <c r="C276" s="76"/>
      <c r="D276" s="52" t="s">
        <v>23</v>
      </c>
      <c r="E276" s="53" t="s">
        <v>96</v>
      </c>
      <c r="F276" s="53">
        <v>70</v>
      </c>
      <c r="G276" s="53">
        <v>5.99</v>
      </c>
      <c r="H276" s="53">
        <v>4.6500000000000004</v>
      </c>
      <c r="I276" s="53">
        <v>17.309999999999999</v>
      </c>
      <c r="J276" s="53">
        <v>135.80000000000001</v>
      </c>
      <c r="K276" s="56" t="s">
        <v>97</v>
      </c>
      <c r="L276" s="53">
        <v>19.440000000000001</v>
      </c>
    </row>
    <row r="277" spans="1:12" x14ac:dyDescent="0.25">
      <c r="A277" s="76"/>
      <c r="B277" s="76"/>
      <c r="C277" s="76"/>
      <c r="D277" s="55" t="s">
        <v>24</v>
      </c>
      <c r="E277" s="53" t="s">
        <v>58</v>
      </c>
      <c r="F277" s="53">
        <v>100</v>
      </c>
      <c r="G277" s="53">
        <v>0.8</v>
      </c>
      <c r="H277" s="53">
        <v>0.3</v>
      </c>
      <c r="I277" s="53">
        <v>9.6</v>
      </c>
      <c r="J277" s="53">
        <v>49</v>
      </c>
      <c r="K277" s="56">
        <v>27</v>
      </c>
      <c r="L277" s="53">
        <v>15.15</v>
      </c>
    </row>
    <row r="278" spans="1:12" x14ac:dyDescent="0.25">
      <c r="A278" s="76"/>
      <c r="B278" s="76"/>
      <c r="C278" s="76"/>
      <c r="D278" s="52"/>
      <c r="E278" s="53"/>
      <c r="F278" s="53"/>
      <c r="G278" s="53"/>
      <c r="H278" s="53"/>
      <c r="I278" s="53"/>
      <c r="J278" s="53"/>
      <c r="K278" s="53"/>
      <c r="L278" s="53"/>
    </row>
    <row r="279" spans="1:12" x14ac:dyDescent="0.25">
      <c r="A279" s="76"/>
      <c r="B279" s="76"/>
      <c r="C279" s="76"/>
      <c r="D279" s="52"/>
      <c r="E279" s="53"/>
      <c r="F279" s="53"/>
      <c r="G279" s="53"/>
      <c r="H279" s="53"/>
      <c r="I279" s="53"/>
      <c r="J279" s="53"/>
      <c r="K279" s="53"/>
      <c r="L279" s="53"/>
    </row>
    <row r="280" spans="1:12" x14ac:dyDescent="0.25">
      <c r="A280" s="77"/>
      <c r="B280" s="77"/>
      <c r="C280" s="77"/>
      <c r="D280" s="54" t="s">
        <v>33</v>
      </c>
      <c r="E280" s="51"/>
      <c r="F280" s="51">
        <f>SUM(F273:F279)</f>
        <v>520</v>
      </c>
      <c r="G280" s="51">
        <f>SUM(G273:G279)</f>
        <v>22.59</v>
      </c>
      <c r="H280" s="51">
        <f>SUM(H273:H279)</f>
        <v>21.279999999999998</v>
      </c>
      <c r="I280" s="51">
        <f>SUM(I273:I279)</f>
        <v>49.410000000000004</v>
      </c>
      <c r="J280" s="51">
        <f>SUM(J273:J279)</f>
        <v>485</v>
      </c>
      <c r="K280" s="51"/>
      <c r="L280" s="51">
        <f>SUM(L273:L279)</f>
        <v>67.45</v>
      </c>
    </row>
    <row r="281" spans="1:12" x14ac:dyDescent="0.25">
      <c r="A281" s="75">
        <v>3</v>
      </c>
      <c r="B281" s="75">
        <v>5</v>
      </c>
      <c r="C281" s="75" t="s">
        <v>25</v>
      </c>
      <c r="D281" s="52" t="s">
        <v>26</v>
      </c>
      <c r="E281" s="53"/>
      <c r="F281" s="53"/>
      <c r="G281" s="53"/>
      <c r="H281" s="53"/>
      <c r="I281" s="53"/>
      <c r="J281" s="53"/>
      <c r="K281" s="53"/>
      <c r="L281" s="53"/>
    </row>
    <row r="282" spans="1:12" x14ac:dyDescent="0.25">
      <c r="A282" s="76"/>
      <c r="B282" s="76"/>
      <c r="C282" s="76"/>
      <c r="D282" s="52" t="s">
        <v>27</v>
      </c>
      <c r="E282" s="53"/>
      <c r="F282" s="53"/>
      <c r="G282" s="53"/>
      <c r="H282" s="53"/>
      <c r="I282" s="53"/>
      <c r="J282" s="53"/>
      <c r="K282" s="53"/>
      <c r="L282" s="53"/>
    </row>
    <row r="283" spans="1:12" x14ac:dyDescent="0.25">
      <c r="A283" s="76"/>
      <c r="B283" s="76"/>
      <c r="C283" s="76"/>
      <c r="D283" s="52" t="s">
        <v>28</v>
      </c>
      <c r="E283" s="53"/>
      <c r="F283" s="53"/>
      <c r="G283" s="53"/>
      <c r="H283" s="53"/>
      <c r="I283" s="53"/>
      <c r="J283" s="53"/>
      <c r="K283" s="53"/>
      <c r="L283" s="53"/>
    </row>
    <row r="284" spans="1:12" x14ac:dyDescent="0.25">
      <c r="A284" s="76"/>
      <c r="B284" s="76"/>
      <c r="C284" s="76"/>
      <c r="D284" s="52" t="s">
        <v>29</v>
      </c>
      <c r="E284" s="53"/>
      <c r="F284" s="53"/>
      <c r="G284" s="53"/>
      <c r="H284" s="53"/>
      <c r="I284" s="53"/>
      <c r="J284" s="53"/>
      <c r="K284" s="53"/>
      <c r="L284" s="53"/>
    </row>
    <row r="285" spans="1:12" x14ac:dyDescent="0.25">
      <c r="A285" s="76"/>
      <c r="B285" s="76"/>
      <c r="C285" s="76"/>
      <c r="D285" s="52" t="s">
        <v>30</v>
      </c>
      <c r="E285" s="53"/>
      <c r="F285" s="53"/>
      <c r="G285" s="53"/>
      <c r="H285" s="53"/>
      <c r="I285" s="53"/>
      <c r="J285" s="53"/>
      <c r="K285" s="53"/>
      <c r="L285" s="53"/>
    </row>
    <row r="286" spans="1:12" x14ac:dyDescent="0.25">
      <c r="A286" s="76"/>
      <c r="B286" s="76"/>
      <c r="C286" s="76"/>
      <c r="D286" s="52" t="s">
        <v>31</v>
      </c>
      <c r="E286" s="53"/>
      <c r="F286" s="53"/>
      <c r="G286" s="53"/>
      <c r="H286" s="53"/>
      <c r="I286" s="53"/>
      <c r="J286" s="53"/>
      <c r="K286" s="53"/>
      <c r="L286" s="53"/>
    </row>
    <row r="287" spans="1:12" x14ac:dyDescent="0.25">
      <c r="A287" s="76"/>
      <c r="B287" s="76"/>
      <c r="C287" s="76"/>
      <c r="D287" s="52" t="s">
        <v>32</v>
      </c>
      <c r="E287" s="53"/>
      <c r="F287" s="53"/>
      <c r="G287" s="53"/>
      <c r="H287" s="53"/>
      <c r="I287" s="53"/>
      <c r="J287" s="53"/>
      <c r="K287" s="53"/>
      <c r="L287" s="53"/>
    </row>
    <row r="288" spans="1:12" x14ac:dyDescent="0.25">
      <c r="A288" s="76"/>
      <c r="B288" s="76"/>
      <c r="C288" s="76"/>
      <c r="D288" s="52"/>
      <c r="E288" s="53"/>
      <c r="F288" s="53"/>
      <c r="G288" s="53"/>
      <c r="H288" s="53"/>
      <c r="I288" s="53"/>
      <c r="J288" s="53"/>
      <c r="K288" s="53"/>
      <c r="L288" s="53"/>
    </row>
    <row r="289" spans="1:12" x14ac:dyDescent="0.25">
      <c r="A289" s="76"/>
      <c r="B289" s="76"/>
      <c r="C289" s="76"/>
      <c r="D289" s="52"/>
      <c r="E289" s="53"/>
      <c r="F289" s="53"/>
      <c r="G289" s="53"/>
      <c r="H289" s="53"/>
      <c r="I289" s="53"/>
      <c r="J289" s="53"/>
      <c r="K289" s="53"/>
      <c r="L289" s="53"/>
    </row>
    <row r="290" spans="1:12" x14ac:dyDescent="0.25">
      <c r="A290" s="77"/>
      <c r="B290" s="77"/>
      <c r="C290" s="77"/>
      <c r="D290" s="54" t="s">
        <v>33</v>
      </c>
      <c r="E290" s="51"/>
      <c r="F290" s="51">
        <v>0</v>
      </c>
      <c r="G290" s="51">
        <v>0</v>
      </c>
      <c r="H290" s="51">
        <v>0</v>
      </c>
      <c r="I290" s="51">
        <v>0</v>
      </c>
      <c r="J290" s="51">
        <v>0</v>
      </c>
      <c r="K290" s="51"/>
      <c r="L290" s="51">
        <v>0</v>
      </c>
    </row>
    <row r="291" spans="1:12" x14ac:dyDescent="0.25">
      <c r="A291" s="60">
        <v>3</v>
      </c>
      <c r="B291" s="60">
        <v>5</v>
      </c>
      <c r="C291" s="66" t="s">
        <v>4</v>
      </c>
      <c r="D291" s="66"/>
      <c r="E291" s="60"/>
      <c r="F291" s="60">
        <f>F280</f>
        <v>520</v>
      </c>
      <c r="G291" s="60">
        <f>G280</f>
        <v>22.59</v>
      </c>
      <c r="H291" s="60">
        <f>H280</f>
        <v>21.279999999999998</v>
      </c>
      <c r="I291" s="60">
        <f>I280</f>
        <v>49.410000000000004</v>
      </c>
      <c r="J291" s="60">
        <f>J280</f>
        <v>485</v>
      </c>
      <c r="K291" s="60"/>
      <c r="L291" s="60">
        <f>L280</f>
        <v>67.45</v>
      </c>
    </row>
    <row r="292" spans="1:12" x14ac:dyDescent="0.25">
      <c r="A292" s="75">
        <v>4</v>
      </c>
      <c r="B292" s="75">
        <v>1</v>
      </c>
      <c r="C292" s="75" t="s">
        <v>20</v>
      </c>
      <c r="D292" s="52" t="s">
        <v>21</v>
      </c>
      <c r="E292" s="53" t="s">
        <v>98</v>
      </c>
      <c r="F292" s="53">
        <v>205</v>
      </c>
      <c r="G292" s="53">
        <v>7.79</v>
      </c>
      <c r="H292" s="53">
        <v>11.89</v>
      </c>
      <c r="I292" s="53">
        <v>26.65</v>
      </c>
      <c r="J292" s="53">
        <v>244.56</v>
      </c>
      <c r="K292" s="56">
        <v>59</v>
      </c>
      <c r="L292" s="53">
        <v>26.11</v>
      </c>
    </row>
    <row r="293" spans="1:12" x14ac:dyDescent="0.25">
      <c r="A293" s="76"/>
      <c r="B293" s="76"/>
      <c r="C293" s="76"/>
      <c r="D293" s="52"/>
      <c r="E293" s="53"/>
      <c r="F293" s="53"/>
      <c r="G293" s="53"/>
      <c r="H293" s="53"/>
      <c r="I293" s="53"/>
      <c r="J293" s="53"/>
      <c r="K293" s="56"/>
      <c r="L293" s="53"/>
    </row>
    <row r="294" spans="1:12" x14ac:dyDescent="0.25">
      <c r="A294" s="76"/>
      <c r="B294" s="76"/>
      <c r="C294" s="76"/>
      <c r="D294" s="52" t="s">
        <v>22</v>
      </c>
      <c r="E294" s="53" t="s">
        <v>85</v>
      </c>
      <c r="F294" s="53">
        <v>200</v>
      </c>
      <c r="G294" s="53">
        <v>0.2</v>
      </c>
      <c r="H294" s="53">
        <v>0</v>
      </c>
      <c r="I294" s="53">
        <v>11</v>
      </c>
      <c r="J294" s="53">
        <v>44.8</v>
      </c>
      <c r="K294" s="56">
        <v>114</v>
      </c>
      <c r="L294" s="53">
        <v>1.45</v>
      </c>
    </row>
    <row r="295" spans="1:12" x14ac:dyDescent="0.25">
      <c r="A295" s="76"/>
      <c r="B295" s="76"/>
      <c r="C295" s="76"/>
      <c r="D295" s="52" t="s">
        <v>23</v>
      </c>
      <c r="E295" s="53" t="s">
        <v>52</v>
      </c>
      <c r="F295" s="53">
        <v>40</v>
      </c>
      <c r="G295" s="53">
        <v>2.54</v>
      </c>
      <c r="H295" s="53">
        <v>0.36</v>
      </c>
      <c r="I295" s="53">
        <v>16.04</v>
      </c>
      <c r="J295" s="53">
        <v>84.25</v>
      </c>
      <c r="K295" s="56" t="s">
        <v>55</v>
      </c>
      <c r="L295" s="53">
        <v>2.16</v>
      </c>
    </row>
    <row r="296" spans="1:12" x14ac:dyDescent="0.25">
      <c r="A296" s="76"/>
      <c r="B296" s="76"/>
      <c r="C296" s="76"/>
      <c r="D296" s="52" t="s">
        <v>26</v>
      </c>
      <c r="E296" s="53" t="s">
        <v>99</v>
      </c>
      <c r="F296" s="53">
        <v>60</v>
      </c>
      <c r="G296" s="53">
        <v>2.67</v>
      </c>
      <c r="H296" s="53">
        <v>9.57</v>
      </c>
      <c r="I296" s="53">
        <v>17.809999999999999</v>
      </c>
      <c r="J296" s="53">
        <v>168.61</v>
      </c>
      <c r="K296" s="56">
        <v>301</v>
      </c>
      <c r="L296" s="53">
        <v>22.28</v>
      </c>
    </row>
    <row r="297" spans="1:12" x14ac:dyDescent="0.25">
      <c r="A297" s="76"/>
      <c r="B297" s="76"/>
      <c r="C297" s="76"/>
      <c r="D297" s="55" t="s">
        <v>26</v>
      </c>
      <c r="E297" s="53" t="s">
        <v>44</v>
      </c>
      <c r="F297" s="53">
        <v>200</v>
      </c>
      <c r="G297" s="53">
        <v>1.5</v>
      </c>
      <c r="H297" s="53">
        <v>0</v>
      </c>
      <c r="I297" s="53">
        <v>31.25</v>
      </c>
      <c r="J297" s="53">
        <v>131</v>
      </c>
      <c r="K297" s="56" t="s">
        <v>68</v>
      </c>
      <c r="L297" s="53">
        <v>84</v>
      </c>
    </row>
    <row r="298" spans="1:12" x14ac:dyDescent="0.25">
      <c r="A298" s="76"/>
      <c r="B298" s="76"/>
      <c r="C298" s="76"/>
      <c r="D298" s="52"/>
      <c r="E298" s="53"/>
      <c r="F298" s="53"/>
      <c r="G298" s="53"/>
      <c r="H298" s="53"/>
      <c r="I298" s="53"/>
      <c r="J298" s="53"/>
      <c r="K298" s="53"/>
      <c r="L298" s="53"/>
    </row>
    <row r="299" spans="1:12" x14ac:dyDescent="0.25">
      <c r="A299" s="77"/>
      <c r="B299" s="77"/>
      <c r="C299" s="77"/>
      <c r="D299" s="54" t="s">
        <v>33</v>
      </c>
      <c r="E299" s="51"/>
      <c r="F299" s="51">
        <f>SUM(F292:F298)</f>
        <v>705</v>
      </c>
      <c r="G299" s="51">
        <f>SUM(G292:G298)</f>
        <v>14.700000000000001</v>
      </c>
      <c r="H299" s="51">
        <f>SUM(H292:H298)</f>
        <v>21.82</v>
      </c>
      <c r="I299" s="51">
        <f>SUM(I292:I298)</f>
        <v>102.75</v>
      </c>
      <c r="J299" s="51">
        <f>SUM(J292:J298)</f>
        <v>673.22</v>
      </c>
      <c r="K299" s="51"/>
      <c r="L299" s="51">
        <f>SUM(L292:L298)</f>
        <v>136</v>
      </c>
    </row>
    <row r="300" spans="1:12" x14ac:dyDescent="0.25">
      <c r="A300" s="75">
        <v>4</v>
      </c>
      <c r="B300" s="75">
        <v>1</v>
      </c>
      <c r="C300" s="75" t="s">
        <v>25</v>
      </c>
      <c r="D300" s="52" t="s">
        <v>26</v>
      </c>
      <c r="E300" s="53"/>
      <c r="F300" s="53"/>
      <c r="G300" s="53"/>
      <c r="H300" s="53"/>
      <c r="I300" s="53"/>
      <c r="J300" s="53"/>
      <c r="K300" s="53"/>
      <c r="L300" s="53"/>
    </row>
    <row r="301" spans="1:12" x14ac:dyDescent="0.25">
      <c r="A301" s="76"/>
      <c r="B301" s="76"/>
      <c r="C301" s="76"/>
      <c r="D301" s="52" t="s">
        <v>27</v>
      </c>
      <c r="E301" s="53"/>
      <c r="F301" s="53"/>
      <c r="G301" s="53"/>
      <c r="H301" s="53"/>
      <c r="I301" s="53"/>
      <c r="J301" s="53"/>
      <c r="K301" s="53"/>
      <c r="L301" s="53"/>
    </row>
    <row r="302" spans="1:12" x14ac:dyDescent="0.25">
      <c r="A302" s="76"/>
      <c r="B302" s="76"/>
      <c r="C302" s="76"/>
      <c r="D302" s="52" t="s">
        <v>28</v>
      </c>
      <c r="E302" s="53"/>
      <c r="F302" s="53"/>
      <c r="G302" s="53"/>
      <c r="H302" s="53"/>
      <c r="I302" s="53"/>
      <c r="J302" s="53"/>
      <c r="K302" s="53"/>
      <c r="L302" s="53"/>
    </row>
    <row r="303" spans="1:12" x14ac:dyDescent="0.25">
      <c r="A303" s="76"/>
      <c r="B303" s="76"/>
      <c r="C303" s="76"/>
      <c r="D303" s="52" t="s">
        <v>29</v>
      </c>
      <c r="E303" s="53"/>
      <c r="F303" s="53"/>
      <c r="G303" s="53"/>
      <c r="H303" s="53"/>
      <c r="I303" s="53"/>
      <c r="J303" s="53"/>
      <c r="K303" s="53"/>
      <c r="L303" s="53"/>
    </row>
    <row r="304" spans="1:12" x14ac:dyDescent="0.25">
      <c r="A304" s="76"/>
      <c r="B304" s="76"/>
      <c r="C304" s="76"/>
      <c r="D304" s="52" t="s">
        <v>30</v>
      </c>
      <c r="E304" s="53"/>
      <c r="F304" s="53"/>
      <c r="G304" s="53"/>
      <c r="H304" s="53"/>
      <c r="I304" s="53"/>
      <c r="J304" s="53"/>
      <c r="K304" s="53"/>
      <c r="L304" s="53"/>
    </row>
    <row r="305" spans="1:12" x14ac:dyDescent="0.25">
      <c r="A305" s="76"/>
      <c r="B305" s="76"/>
      <c r="C305" s="76"/>
      <c r="D305" s="52" t="s">
        <v>31</v>
      </c>
      <c r="E305" s="53"/>
      <c r="F305" s="53"/>
      <c r="G305" s="53"/>
      <c r="H305" s="53"/>
      <c r="I305" s="53"/>
      <c r="J305" s="53"/>
      <c r="K305" s="53"/>
      <c r="L305" s="53"/>
    </row>
    <row r="306" spans="1:12" x14ac:dyDescent="0.25">
      <c r="A306" s="76"/>
      <c r="B306" s="76"/>
      <c r="C306" s="76"/>
      <c r="D306" s="52" t="s">
        <v>32</v>
      </c>
      <c r="E306" s="53"/>
      <c r="F306" s="53"/>
      <c r="G306" s="53"/>
      <c r="H306" s="53"/>
      <c r="I306" s="53"/>
      <c r="J306" s="53"/>
      <c r="K306" s="53"/>
      <c r="L306" s="53"/>
    </row>
    <row r="307" spans="1:12" x14ac:dyDescent="0.25">
      <c r="A307" s="76"/>
      <c r="B307" s="76"/>
      <c r="C307" s="76"/>
      <c r="D307" s="52"/>
      <c r="E307" s="53"/>
      <c r="F307" s="53"/>
      <c r="G307" s="53"/>
      <c r="H307" s="53"/>
      <c r="I307" s="53"/>
      <c r="J307" s="53"/>
      <c r="K307" s="53"/>
      <c r="L307" s="53"/>
    </row>
    <row r="308" spans="1:12" x14ac:dyDescent="0.25">
      <c r="A308" s="76"/>
      <c r="B308" s="76"/>
      <c r="C308" s="76"/>
      <c r="D308" s="52"/>
      <c r="E308" s="53"/>
      <c r="F308" s="53"/>
      <c r="G308" s="53"/>
      <c r="H308" s="53"/>
      <c r="I308" s="53"/>
      <c r="J308" s="53"/>
      <c r="K308" s="53"/>
      <c r="L308" s="53"/>
    </row>
    <row r="309" spans="1:12" x14ac:dyDescent="0.25">
      <c r="A309" s="77"/>
      <c r="B309" s="77"/>
      <c r="C309" s="77"/>
      <c r="D309" s="54" t="s">
        <v>33</v>
      </c>
      <c r="E309" s="51"/>
      <c r="F309" s="51">
        <v>0</v>
      </c>
      <c r="G309" s="51">
        <v>0</v>
      </c>
      <c r="H309" s="51">
        <v>0</v>
      </c>
      <c r="I309" s="51">
        <v>0</v>
      </c>
      <c r="J309" s="51">
        <v>0</v>
      </c>
      <c r="K309" s="51"/>
      <c r="L309" s="51">
        <v>0</v>
      </c>
    </row>
    <row r="310" spans="1:12" x14ac:dyDescent="0.25">
      <c r="A310" s="60">
        <v>4</v>
      </c>
      <c r="B310" s="60">
        <v>1</v>
      </c>
      <c r="C310" s="66" t="s">
        <v>4</v>
      </c>
      <c r="D310" s="66"/>
      <c r="E310" s="60"/>
      <c r="F310" s="60">
        <f>F299</f>
        <v>705</v>
      </c>
      <c r="G310" s="60">
        <f>G299</f>
        <v>14.700000000000001</v>
      </c>
      <c r="H310" s="60">
        <f>H299</f>
        <v>21.82</v>
      </c>
      <c r="I310" s="60">
        <f>I299</f>
        <v>102.75</v>
      </c>
      <c r="J310" s="60">
        <f>J299</f>
        <v>673.22</v>
      </c>
      <c r="K310" s="60"/>
      <c r="L310" s="60">
        <f>L299</f>
        <v>136</v>
      </c>
    </row>
    <row r="311" spans="1:12" x14ac:dyDescent="0.25">
      <c r="A311" s="75">
        <v>4</v>
      </c>
      <c r="B311" s="75">
        <v>2</v>
      </c>
      <c r="C311" s="75" t="s">
        <v>20</v>
      </c>
      <c r="D311" s="52" t="s">
        <v>21</v>
      </c>
      <c r="E311" s="53" t="s">
        <v>109</v>
      </c>
      <c r="F311" s="53">
        <v>240</v>
      </c>
      <c r="G311" s="53">
        <v>21.79</v>
      </c>
      <c r="H311" s="53">
        <v>23.49</v>
      </c>
      <c r="I311" s="53">
        <v>35.840000000000003</v>
      </c>
      <c r="J311" s="53">
        <v>442.45</v>
      </c>
      <c r="K311" s="56" t="s">
        <v>102</v>
      </c>
      <c r="L311" s="53">
        <v>56.89</v>
      </c>
    </row>
    <row r="312" spans="1:12" x14ac:dyDescent="0.25">
      <c r="A312" s="76"/>
      <c r="B312" s="76"/>
      <c r="C312" s="76"/>
      <c r="D312" s="52"/>
      <c r="E312" s="53"/>
      <c r="F312" s="53"/>
      <c r="G312" s="53"/>
      <c r="H312" s="53"/>
      <c r="I312" s="53"/>
      <c r="J312" s="53"/>
      <c r="K312" s="56"/>
      <c r="L312" s="53"/>
    </row>
    <row r="313" spans="1:12" x14ac:dyDescent="0.25">
      <c r="A313" s="76"/>
      <c r="B313" s="76"/>
      <c r="C313" s="76"/>
      <c r="D313" s="52" t="s">
        <v>22</v>
      </c>
      <c r="E313" s="53" t="s">
        <v>100</v>
      </c>
      <c r="F313" s="53">
        <v>200</v>
      </c>
      <c r="G313" s="53">
        <v>0</v>
      </c>
      <c r="H313" s="53">
        <v>0</v>
      </c>
      <c r="I313" s="53">
        <v>20</v>
      </c>
      <c r="J313" s="53">
        <v>80.400000000000006</v>
      </c>
      <c r="K313" s="56">
        <v>95</v>
      </c>
      <c r="L313" s="53">
        <v>4.2699999999999996</v>
      </c>
    </row>
    <row r="314" spans="1:12" x14ac:dyDescent="0.25">
      <c r="A314" s="76"/>
      <c r="B314" s="76"/>
      <c r="C314" s="76"/>
      <c r="D314" s="52" t="s">
        <v>23</v>
      </c>
      <c r="E314" s="53" t="s">
        <v>87</v>
      </c>
      <c r="F314" s="53">
        <v>45</v>
      </c>
      <c r="G314" s="53">
        <v>2.91</v>
      </c>
      <c r="H314" s="53">
        <v>0.39</v>
      </c>
      <c r="I314" s="53">
        <v>18.489999999999998</v>
      </c>
      <c r="J314" s="53">
        <v>96.26</v>
      </c>
      <c r="K314" s="56" t="s">
        <v>55</v>
      </c>
      <c r="L314" s="53">
        <v>2.4</v>
      </c>
    </row>
    <row r="315" spans="1:12" x14ac:dyDescent="0.25">
      <c r="A315" s="76"/>
      <c r="B315" s="76"/>
      <c r="C315" s="76"/>
      <c r="D315" s="52" t="s">
        <v>24</v>
      </c>
      <c r="E315" s="53" t="s">
        <v>101</v>
      </c>
      <c r="F315" s="53">
        <v>100</v>
      </c>
      <c r="G315" s="53">
        <v>0.8</v>
      </c>
      <c r="H315" s="53">
        <v>0.3</v>
      </c>
      <c r="I315" s="53">
        <v>9.6</v>
      </c>
      <c r="J315" s="53">
        <v>49</v>
      </c>
      <c r="K315" s="56">
        <v>27</v>
      </c>
      <c r="L315" s="53">
        <v>15.5</v>
      </c>
    </row>
    <row r="316" spans="1:12" x14ac:dyDescent="0.25">
      <c r="A316" s="76"/>
      <c r="B316" s="76"/>
      <c r="C316" s="76"/>
      <c r="D316" s="52"/>
      <c r="E316" s="53"/>
      <c r="F316" s="53"/>
      <c r="G316" s="53"/>
      <c r="H316" s="53"/>
      <c r="I316" s="53"/>
      <c r="J316" s="53"/>
      <c r="K316" s="53"/>
      <c r="L316" s="53"/>
    </row>
    <row r="317" spans="1:12" x14ac:dyDescent="0.25">
      <c r="A317" s="76"/>
      <c r="B317" s="76"/>
      <c r="C317" s="76"/>
      <c r="D317" s="52"/>
      <c r="E317" s="53"/>
      <c r="F317" s="53"/>
      <c r="G317" s="53"/>
      <c r="H317" s="53"/>
      <c r="I317" s="53"/>
      <c r="J317" s="53"/>
      <c r="K317" s="53"/>
      <c r="L317" s="53"/>
    </row>
    <row r="318" spans="1:12" x14ac:dyDescent="0.25">
      <c r="A318" s="77"/>
      <c r="B318" s="77"/>
      <c r="C318" s="77"/>
      <c r="D318" s="54" t="s">
        <v>33</v>
      </c>
      <c r="E318" s="51"/>
      <c r="F318" s="51">
        <f>SUM(F311:F317)</f>
        <v>585</v>
      </c>
      <c r="G318" s="51">
        <f>SUM(G311:G317)</f>
        <v>25.5</v>
      </c>
      <c r="H318" s="51">
        <f>SUM(H311:H317)</f>
        <v>24.18</v>
      </c>
      <c r="I318" s="51">
        <f>SUM(I311:I317)</f>
        <v>83.929999999999993</v>
      </c>
      <c r="J318" s="51">
        <f>SUM(J311:J317)</f>
        <v>668.11</v>
      </c>
      <c r="K318" s="51"/>
      <c r="L318" s="51">
        <f>SUM(L311:L317)</f>
        <v>79.06</v>
      </c>
    </row>
    <row r="319" spans="1:12" x14ac:dyDescent="0.25">
      <c r="A319" s="75">
        <v>4</v>
      </c>
      <c r="B319" s="75">
        <v>2</v>
      </c>
      <c r="C319" s="78" t="s">
        <v>25</v>
      </c>
      <c r="D319" s="52" t="s">
        <v>26</v>
      </c>
      <c r="E319" s="53"/>
      <c r="F319" s="53"/>
      <c r="G319" s="53"/>
      <c r="H319" s="53"/>
      <c r="I319" s="53"/>
      <c r="J319" s="53"/>
      <c r="K319" s="53"/>
      <c r="L319" s="53"/>
    </row>
    <row r="320" spans="1:12" x14ac:dyDescent="0.25">
      <c r="A320" s="76"/>
      <c r="B320" s="76"/>
      <c r="C320" s="79"/>
      <c r="D320" s="52" t="s">
        <v>27</v>
      </c>
      <c r="E320" s="53"/>
      <c r="F320" s="53"/>
      <c r="G320" s="53"/>
      <c r="H320" s="53"/>
      <c r="I320" s="53"/>
      <c r="J320" s="53"/>
      <c r="K320" s="53"/>
      <c r="L320" s="53"/>
    </row>
    <row r="321" spans="1:12" x14ac:dyDescent="0.25">
      <c r="A321" s="76"/>
      <c r="B321" s="76"/>
      <c r="C321" s="79"/>
      <c r="D321" s="52" t="s">
        <v>28</v>
      </c>
      <c r="E321" s="53"/>
      <c r="F321" s="53"/>
      <c r="G321" s="53"/>
      <c r="H321" s="53"/>
      <c r="I321" s="53"/>
      <c r="J321" s="53"/>
      <c r="K321" s="53"/>
      <c r="L321" s="53"/>
    </row>
    <row r="322" spans="1:12" x14ac:dyDescent="0.25">
      <c r="A322" s="76"/>
      <c r="B322" s="76"/>
      <c r="C322" s="79"/>
      <c r="D322" s="52" t="s">
        <v>29</v>
      </c>
      <c r="E322" s="53"/>
      <c r="F322" s="53"/>
      <c r="G322" s="53"/>
      <c r="H322" s="53"/>
      <c r="I322" s="53"/>
      <c r="J322" s="53"/>
      <c r="K322" s="53"/>
      <c r="L322" s="53"/>
    </row>
    <row r="323" spans="1:12" x14ac:dyDescent="0.25">
      <c r="A323" s="76"/>
      <c r="B323" s="76"/>
      <c r="C323" s="79"/>
      <c r="D323" s="52" t="s">
        <v>30</v>
      </c>
      <c r="E323" s="53"/>
      <c r="F323" s="53"/>
      <c r="G323" s="53"/>
      <c r="H323" s="53"/>
      <c r="I323" s="53"/>
      <c r="J323" s="53"/>
      <c r="K323" s="53"/>
      <c r="L323" s="53"/>
    </row>
    <row r="324" spans="1:12" x14ac:dyDescent="0.25">
      <c r="A324" s="76"/>
      <c r="B324" s="76"/>
      <c r="C324" s="79"/>
      <c r="D324" s="52" t="s">
        <v>31</v>
      </c>
      <c r="E324" s="53"/>
      <c r="F324" s="53"/>
      <c r="G324" s="53"/>
      <c r="H324" s="53"/>
      <c r="I324" s="53"/>
      <c r="J324" s="53"/>
      <c r="K324" s="53"/>
      <c r="L324" s="53"/>
    </row>
    <row r="325" spans="1:12" x14ac:dyDescent="0.25">
      <c r="A325" s="76"/>
      <c r="B325" s="76"/>
      <c r="C325" s="79"/>
      <c r="D325" s="52" t="s">
        <v>32</v>
      </c>
      <c r="E325" s="53"/>
      <c r="F325" s="53"/>
      <c r="G325" s="53"/>
      <c r="H325" s="53"/>
      <c r="I325" s="53"/>
      <c r="J325" s="53"/>
      <c r="K325" s="53"/>
      <c r="L325" s="53"/>
    </row>
    <row r="326" spans="1:12" x14ac:dyDescent="0.25">
      <c r="A326" s="76"/>
      <c r="B326" s="76"/>
      <c r="C326" s="79"/>
      <c r="D326" s="52"/>
      <c r="E326" s="53"/>
      <c r="F326" s="53"/>
      <c r="G326" s="53"/>
      <c r="H326" s="53"/>
      <c r="I326" s="53"/>
      <c r="J326" s="53"/>
      <c r="K326" s="53"/>
      <c r="L326" s="53"/>
    </row>
    <row r="327" spans="1:12" x14ac:dyDescent="0.25">
      <c r="A327" s="76"/>
      <c r="B327" s="76"/>
      <c r="C327" s="79"/>
      <c r="D327" s="52"/>
      <c r="E327" s="53"/>
      <c r="F327" s="53"/>
      <c r="G327" s="53"/>
      <c r="H327" s="53"/>
      <c r="I327" s="53"/>
      <c r="J327" s="53"/>
      <c r="K327" s="53"/>
      <c r="L327" s="53"/>
    </row>
    <row r="328" spans="1:12" x14ac:dyDescent="0.25">
      <c r="A328" s="77"/>
      <c r="B328" s="77"/>
      <c r="C328" s="80"/>
      <c r="D328" s="54" t="s">
        <v>33</v>
      </c>
      <c r="E328" s="51"/>
      <c r="F328" s="51">
        <v>0</v>
      </c>
      <c r="G328" s="51">
        <v>0</v>
      </c>
      <c r="H328" s="51">
        <v>0</v>
      </c>
      <c r="I328" s="51">
        <v>0</v>
      </c>
      <c r="J328" s="51">
        <v>0</v>
      </c>
      <c r="K328" s="51"/>
      <c r="L328" s="51">
        <v>0</v>
      </c>
    </row>
    <row r="329" spans="1:12" x14ac:dyDescent="0.25">
      <c r="A329" s="60">
        <v>4</v>
      </c>
      <c r="B329" s="60">
        <v>2</v>
      </c>
      <c r="C329" s="66" t="s">
        <v>4</v>
      </c>
      <c r="D329" s="66"/>
      <c r="E329" s="60"/>
      <c r="F329" s="60">
        <f>F318</f>
        <v>585</v>
      </c>
      <c r="G329" s="60">
        <f>G318</f>
        <v>25.5</v>
      </c>
      <c r="H329" s="60">
        <f>H318</f>
        <v>24.18</v>
      </c>
      <c r="I329" s="60">
        <f>I318</f>
        <v>83.929999999999993</v>
      </c>
      <c r="J329" s="60">
        <f>J318</f>
        <v>668.11</v>
      </c>
      <c r="K329" s="60"/>
      <c r="L329" s="60">
        <f>L318</f>
        <v>79.06</v>
      </c>
    </row>
    <row r="330" spans="1:12" x14ac:dyDescent="0.25">
      <c r="A330" s="75">
        <v>4</v>
      </c>
      <c r="B330" s="75">
        <v>3</v>
      </c>
      <c r="C330" s="75" t="s">
        <v>20</v>
      </c>
      <c r="D330" s="52" t="s">
        <v>21</v>
      </c>
      <c r="E330" s="53" t="s">
        <v>103</v>
      </c>
      <c r="F330" s="53">
        <v>150</v>
      </c>
      <c r="G330" s="53">
        <v>14.98</v>
      </c>
      <c r="H330" s="53">
        <v>9.99</v>
      </c>
      <c r="I330" s="53">
        <v>31.58</v>
      </c>
      <c r="J330" s="53">
        <v>277.67</v>
      </c>
      <c r="K330" s="56">
        <v>282</v>
      </c>
      <c r="L330" s="53">
        <v>46.86</v>
      </c>
    </row>
    <row r="331" spans="1:12" x14ac:dyDescent="0.25">
      <c r="A331" s="76"/>
      <c r="B331" s="76"/>
      <c r="C331" s="76"/>
      <c r="D331" s="52"/>
      <c r="E331" s="53"/>
      <c r="F331" s="53"/>
      <c r="G331" s="53"/>
      <c r="H331" s="53"/>
      <c r="I331" s="53"/>
      <c r="J331" s="53"/>
      <c r="K331" s="56"/>
      <c r="L331" s="53"/>
    </row>
    <row r="332" spans="1:12" x14ac:dyDescent="0.25">
      <c r="A332" s="76"/>
      <c r="B332" s="76"/>
      <c r="C332" s="76"/>
      <c r="D332" s="52" t="s">
        <v>22</v>
      </c>
      <c r="E332" s="53" t="s">
        <v>41</v>
      </c>
      <c r="F332" s="53">
        <v>200</v>
      </c>
      <c r="G332" s="53">
        <v>0.2</v>
      </c>
      <c r="H332" s="53">
        <v>0</v>
      </c>
      <c r="I332" s="53">
        <v>11</v>
      </c>
      <c r="J332" s="53">
        <v>45.6</v>
      </c>
      <c r="K332" s="56">
        <v>113</v>
      </c>
      <c r="L332" s="53">
        <v>2.67</v>
      </c>
    </row>
    <row r="333" spans="1:12" x14ac:dyDescent="0.25">
      <c r="A333" s="76"/>
      <c r="B333" s="76"/>
      <c r="C333" s="76"/>
      <c r="D333" s="52" t="s">
        <v>23</v>
      </c>
      <c r="E333" s="53" t="s">
        <v>104</v>
      </c>
      <c r="F333" s="53">
        <v>55</v>
      </c>
      <c r="G333" s="53">
        <v>6.24</v>
      </c>
      <c r="H333" s="53">
        <v>3.89</v>
      </c>
      <c r="I333" s="53">
        <v>17.27</v>
      </c>
      <c r="J333" s="53">
        <v>153.19999999999999</v>
      </c>
      <c r="K333" s="56" t="s">
        <v>105</v>
      </c>
      <c r="L333" s="53">
        <v>12.58</v>
      </c>
    </row>
    <row r="334" spans="1:12" x14ac:dyDescent="0.25">
      <c r="A334" s="76"/>
      <c r="B334" s="76"/>
      <c r="C334" s="76"/>
      <c r="D334" s="55" t="s">
        <v>24</v>
      </c>
      <c r="E334" s="53" t="s">
        <v>72</v>
      </c>
      <c r="F334" s="53">
        <v>150</v>
      </c>
      <c r="G334" s="53">
        <v>0.6</v>
      </c>
      <c r="H334" s="53">
        <v>0</v>
      </c>
      <c r="I334" s="53">
        <v>16.95</v>
      </c>
      <c r="J334" s="53">
        <v>69</v>
      </c>
      <c r="K334" s="56">
        <v>24</v>
      </c>
      <c r="L334" s="53">
        <v>21.75</v>
      </c>
    </row>
    <row r="335" spans="1:12" x14ac:dyDescent="0.25">
      <c r="A335" s="76"/>
      <c r="B335" s="76"/>
      <c r="C335" s="76"/>
      <c r="D335" s="52"/>
      <c r="E335" s="53"/>
      <c r="F335" s="53"/>
      <c r="G335" s="53"/>
      <c r="H335" s="53"/>
      <c r="I335" s="53"/>
      <c r="J335" s="53"/>
      <c r="K335" s="53"/>
      <c r="L335" s="53"/>
    </row>
    <row r="336" spans="1:12" x14ac:dyDescent="0.25">
      <c r="A336" s="76"/>
      <c r="B336" s="76"/>
      <c r="C336" s="76"/>
      <c r="D336" s="52"/>
      <c r="E336" s="53"/>
      <c r="F336" s="53"/>
      <c r="G336" s="53"/>
      <c r="H336" s="53"/>
      <c r="I336" s="53"/>
      <c r="J336" s="53"/>
      <c r="K336" s="53"/>
      <c r="L336" s="53"/>
    </row>
    <row r="337" spans="1:12" x14ac:dyDescent="0.25">
      <c r="A337" s="77"/>
      <c r="B337" s="77"/>
      <c r="C337" s="77"/>
      <c r="D337" s="54" t="s">
        <v>33</v>
      </c>
      <c r="E337" s="51"/>
      <c r="F337" s="51">
        <f>SUM(F330:F336)</f>
        <v>555</v>
      </c>
      <c r="G337" s="51">
        <f>SUM(G330:G336)</f>
        <v>22.020000000000003</v>
      </c>
      <c r="H337" s="51">
        <f>SUM(H330:H336)</f>
        <v>13.88</v>
      </c>
      <c r="I337" s="51">
        <f>SUM(I330:I336)</f>
        <v>76.8</v>
      </c>
      <c r="J337" s="51">
        <f>SUM(J330:J336)</f>
        <v>545.47</v>
      </c>
      <c r="K337" s="51"/>
      <c r="L337" s="51">
        <f>SUM(L330:L336)</f>
        <v>83.86</v>
      </c>
    </row>
    <row r="338" spans="1:12" x14ac:dyDescent="0.25">
      <c r="A338" s="75">
        <v>4</v>
      </c>
      <c r="B338" s="75">
        <v>3</v>
      </c>
      <c r="C338" s="75" t="s">
        <v>25</v>
      </c>
      <c r="D338" s="52" t="s">
        <v>26</v>
      </c>
      <c r="E338" s="53"/>
      <c r="F338" s="53"/>
      <c r="G338" s="53"/>
      <c r="H338" s="53"/>
      <c r="I338" s="53"/>
      <c r="J338" s="53"/>
      <c r="K338" s="53"/>
      <c r="L338" s="53"/>
    </row>
    <row r="339" spans="1:12" x14ac:dyDescent="0.25">
      <c r="A339" s="76"/>
      <c r="B339" s="76"/>
      <c r="C339" s="76"/>
      <c r="D339" s="52" t="s">
        <v>27</v>
      </c>
      <c r="E339" s="53"/>
      <c r="F339" s="53"/>
      <c r="G339" s="53"/>
      <c r="H339" s="53"/>
      <c r="I339" s="53"/>
      <c r="J339" s="53"/>
      <c r="K339" s="53"/>
      <c r="L339" s="53"/>
    </row>
    <row r="340" spans="1:12" x14ac:dyDescent="0.25">
      <c r="A340" s="76"/>
      <c r="B340" s="76"/>
      <c r="C340" s="76"/>
      <c r="D340" s="52" t="s">
        <v>28</v>
      </c>
      <c r="E340" s="53"/>
      <c r="F340" s="53"/>
      <c r="G340" s="53"/>
      <c r="H340" s="53"/>
      <c r="I340" s="53"/>
      <c r="J340" s="53"/>
      <c r="K340" s="53"/>
      <c r="L340" s="53"/>
    </row>
    <row r="341" spans="1:12" x14ac:dyDescent="0.25">
      <c r="A341" s="76"/>
      <c r="B341" s="76"/>
      <c r="C341" s="76"/>
      <c r="D341" s="52" t="s">
        <v>29</v>
      </c>
      <c r="E341" s="53"/>
      <c r="F341" s="53"/>
      <c r="G341" s="53"/>
      <c r="H341" s="53"/>
      <c r="I341" s="53"/>
      <c r="J341" s="53"/>
      <c r="K341" s="53"/>
      <c r="L341" s="53"/>
    </row>
    <row r="342" spans="1:12" x14ac:dyDescent="0.25">
      <c r="A342" s="76"/>
      <c r="B342" s="76"/>
      <c r="C342" s="76"/>
      <c r="D342" s="52" t="s">
        <v>30</v>
      </c>
      <c r="E342" s="53"/>
      <c r="F342" s="53"/>
      <c r="G342" s="53"/>
      <c r="H342" s="53"/>
      <c r="I342" s="53"/>
      <c r="J342" s="53"/>
      <c r="K342" s="53"/>
      <c r="L342" s="53"/>
    </row>
    <row r="343" spans="1:12" x14ac:dyDescent="0.25">
      <c r="A343" s="76"/>
      <c r="B343" s="76"/>
      <c r="C343" s="76"/>
      <c r="D343" s="52" t="s">
        <v>31</v>
      </c>
      <c r="E343" s="53"/>
      <c r="F343" s="53"/>
      <c r="G343" s="53"/>
      <c r="H343" s="53"/>
      <c r="I343" s="53"/>
      <c r="J343" s="53"/>
      <c r="K343" s="53"/>
      <c r="L343" s="53"/>
    </row>
    <row r="344" spans="1:12" x14ac:dyDescent="0.25">
      <c r="A344" s="76"/>
      <c r="B344" s="76"/>
      <c r="C344" s="76"/>
      <c r="D344" s="52" t="s">
        <v>32</v>
      </c>
      <c r="E344" s="53"/>
      <c r="F344" s="53"/>
      <c r="G344" s="53"/>
      <c r="H344" s="53"/>
      <c r="I344" s="53"/>
      <c r="J344" s="53"/>
      <c r="K344" s="53"/>
      <c r="L344" s="53"/>
    </row>
    <row r="345" spans="1:12" x14ac:dyDescent="0.25">
      <c r="A345" s="76"/>
      <c r="B345" s="76"/>
      <c r="C345" s="76"/>
      <c r="D345" s="52"/>
      <c r="E345" s="53"/>
      <c r="F345" s="53"/>
      <c r="G345" s="53"/>
      <c r="H345" s="53"/>
      <c r="I345" s="53"/>
      <c r="J345" s="53"/>
      <c r="K345" s="53"/>
      <c r="L345" s="53"/>
    </row>
    <row r="346" spans="1:12" x14ac:dyDescent="0.25">
      <c r="A346" s="76"/>
      <c r="B346" s="76"/>
      <c r="C346" s="76"/>
      <c r="D346" s="52"/>
      <c r="E346" s="53"/>
      <c r="F346" s="53"/>
      <c r="G346" s="53"/>
      <c r="H346" s="53"/>
      <c r="I346" s="53"/>
      <c r="J346" s="53"/>
      <c r="K346" s="53"/>
      <c r="L346" s="53"/>
    </row>
    <row r="347" spans="1:12" x14ac:dyDescent="0.25">
      <c r="A347" s="77"/>
      <c r="B347" s="77"/>
      <c r="C347" s="77"/>
      <c r="D347" s="54" t="s">
        <v>33</v>
      </c>
      <c r="E347" s="51"/>
      <c r="F347" s="51">
        <v>0</v>
      </c>
      <c r="G347" s="51">
        <v>0</v>
      </c>
      <c r="H347" s="51">
        <v>0</v>
      </c>
      <c r="I347" s="51">
        <v>0</v>
      </c>
      <c r="J347" s="51">
        <v>0</v>
      </c>
      <c r="K347" s="51"/>
      <c r="L347" s="51">
        <v>0</v>
      </c>
    </row>
    <row r="348" spans="1:12" x14ac:dyDescent="0.25">
      <c r="A348" s="60">
        <v>4</v>
      </c>
      <c r="B348" s="60">
        <v>3</v>
      </c>
      <c r="C348" s="66" t="s">
        <v>4</v>
      </c>
      <c r="D348" s="66"/>
      <c r="E348" s="60"/>
      <c r="F348" s="60">
        <f>F337</f>
        <v>555</v>
      </c>
      <c r="G348" s="60">
        <f>G337</f>
        <v>22.020000000000003</v>
      </c>
      <c r="H348" s="60">
        <f>H337</f>
        <v>13.88</v>
      </c>
      <c r="I348" s="60">
        <f>I337</f>
        <v>76.8</v>
      </c>
      <c r="J348" s="60">
        <f>J337</f>
        <v>545.47</v>
      </c>
      <c r="K348" s="60"/>
      <c r="L348" s="60">
        <f>L337</f>
        <v>83.86</v>
      </c>
    </row>
    <row r="349" spans="1:12" x14ac:dyDescent="0.25">
      <c r="A349" s="75">
        <v>4</v>
      </c>
      <c r="B349" s="75">
        <v>4</v>
      </c>
      <c r="C349" s="75" t="s">
        <v>20</v>
      </c>
      <c r="D349" s="52" t="s">
        <v>21</v>
      </c>
      <c r="E349" s="53" t="s">
        <v>114</v>
      </c>
      <c r="F349" s="53">
        <v>240</v>
      </c>
      <c r="G349" s="53">
        <v>22.41</v>
      </c>
      <c r="H349" s="53">
        <v>7.92</v>
      </c>
      <c r="I349" s="53">
        <v>20.7</v>
      </c>
      <c r="J349" s="53">
        <v>243.72</v>
      </c>
      <c r="K349" s="56" t="s">
        <v>107</v>
      </c>
      <c r="L349" s="53">
        <v>100.96</v>
      </c>
    </row>
    <row r="350" spans="1:12" x14ac:dyDescent="0.25">
      <c r="A350" s="76"/>
      <c r="B350" s="76"/>
      <c r="C350" s="76"/>
      <c r="D350" s="52"/>
      <c r="E350" s="53"/>
      <c r="F350" s="53"/>
      <c r="G350" s="53"/>
      <c r="H350" s="53"/>
      <c r="I350" s="53"/>
      <c r="J350" s="53"/>
      <c r="K350" s="56"/>
      <c r="L350" s="53"/>
    </row>
    <row r="351" spans="1:12" x14ac:dyDescent="0.25">
      <c r="A351" s="76"/>
      <c r="B351" s="76"/>
      <c r="C351" s="76"/>
      <c r="D351" s="52" t="s">
        <v>22</v>
      </c>
      <c r="E351" s="53" t="s">
        <v>51</v>
      </c>
      <c r="F351" s="53">
        <v>200</v>
      </c>
      <c r="G351" s="53">
        <v>0.4</v>
      </c>
      <c r="H351" s="53">
        <v>0</v>
      </c>
      <c r="I351" s="53">
        <v>27</v>
      </c>
      <c r="J351" s="53">
        <v>110</v>
      </c>
      <c r="K351" s="56">
        <v>98</v>
      </c>
      <c r="L351" s="53">
        <v>4.7</v>
      </c>
    </row>
    <row r="352" spans="1:12" x14ac:dyDescent="0.25">
      <c r="A352" s="76"/>
      <c r="B352" s="76"/>
      <c r="C352" s="76"/>
      <c r="D352" s="52" t="s">
        <v>23</v>
      </c>
      <c r="E352" s="53" t="s">
        <v>106</v>
      </c>
      <c r="F352" s="53">
        <v>50</v>
      </c>
      <c r="G352" s="53">
        <v>5.28</v>
      </c>
      <c r="H352" s="53">
        <v>4.71</v>
      </c>
      <c r="I352" s="53">
        <v>30.81</v>
      </c>
      <c r="J352" s="53">
        <v>108.26</v>
      </c>
      <c r="K352" s="56" t="s">
        <v>55</v>
      </c>
      <c r="L352" s="53">
        <v>2.64</v>
      </c>
    </row>
    <row r="353" spans="1:12" x14ac:dyDescent="0.25">
      <c r="A353" s="76"/>
      <c r="B353" s="76"/>
      <c r="C353" s="76"/>
      <c r="D353" s="52" t="s">
        <v>24</v>
      </c>
      <c r="E353" s="53" t="s">
        <v>80</v>
      </c>
      <c r="F353" s="53">
        <v>100</v>
      </c>
      <c r="G353" s="53">
        <v>0.6</v>
      </c>
      <c r="H353" s="53">
        <v>0.6</v>
      </c>
      <c r="I353" s="53">
        <v>15.4</v>
      </c>
      <c r="J353" s="53">
        <v>72</v>
      </c>
      <c r="K353" s="56">
        <v>26</v>
      </c>
      <c r="L353" s="53">
        <v>25</v>
      </c>
    </row>
    <row r="354" spans="1:12" x14ac:dyDescent="0.25">
      <c r="A354" s="76"/>
      <c r="B354" s="76"/>
      <c r="C354" s="76"/>
      <c r="D354" s="52"/>
      <c r="E354" s="53"/>
      <c r="F354" s="53"/>
      <c r="G354" s="53"/>
      <c r="H354" s="53"/>
      <c r="I354" s="53"/>
      <c r="J354" s="53"/>
      <c r="K354" s="53"/>
      <c r="L354" s="53"/>
    </row>
    <row r="355" spans="1:12" x14ac:dyDescent="0.25">
      <c r="A355" s="76"/>
      <c r="B355" s="76"/>
      <c r="C355" s="76"/>
      <c r="D355" s="52"/>
      <c r="E355" s="53"/>
      <c r="F355" s="53"/>
      <c r="G355" s="53"/>
      <c r="H355" s="53"/>
      <c r="I355" s="53"/>
      <c r="J355" s="53"/>
      <c r="K355" s="53"/>
      <c r="L355" s="53"/>
    </row>
    <row r="356" spans="1:12" x14ac:dyDescent="0.25">
      <c r="A356" s="77"/>
      <c r="B356" s="77"/>
      <c r="C356" s="77"/>
      <c r="D356" s="54" t="s">
        <v>33</v>
      </c>
      <c r="E356" s="51"/>
      <c r="F356" s="51">
        <f>SUM(F349:F355)</f>
        <v>590</v>
      </c>
      <c r="G356" s="51">
        <f>SUM(G349:G355)</f>
        <v>28.69</v>
      </c>
      <c r="H356" s="51">
        <f>SUM(H349:H355)</f>
        <v>13.229999999999999</v>
      </c>
      <c r="I356" s="51">
        <f>SUM(I349:I355)</f>
        <v>93.910000000000011</v>
      </c>
      <c r="J356" s="51">
        <f>SUM(J349:J355)</f>
        <v>533.98</v>
      </c>
      <c r="K356" s="51"/>
      <c r="L356" s="51">
        <f>SUM(L349:L355)</f>
        <v>133.30000000000001</v>
      </c>
    </row>
    <row r="357" spans="1:12" x14ac:dyDescent="0.25">
      <c r="A357" s="75">
        <v>4</v>
      </c>
      <c r="B357" s="75">
        <v>4</v>
      </c>
      <c r="C357" s="75" t="s">
        <v>25</v>
      </c>
      <c r="D357" s="52" t="s">
        <v>26</v>
      </c>
      <c r="E357" s="53"/>
      <c r="F357" s="53"/>
      <c r="G357" s="53"/>
      <c r="H357" s="53"/>
      <c r="I357" s="53"/>
      <c r="J357" s="53"/>
      <c r="K357" s="53"/>
      <c r="L357" s="53"/>
    </row>
    <row r="358" spans="1:12" x14ac:dyDescent="0.25">
      <c r="A358" s="76"/>
      <c r="B358" s="76"/>
      <c r="C358" s="76"/>
      <c r="D358" s="52" t="s">
        <v>27</v>
      </c>
      <c r="E358" s="53"/>
      <c r="F358" s="53"/>
      <c r="G358" s="53"/>
      <c r="H358" s="53"/>
      <c r="I358" s="53"/>
      <c r="J358" s="53"/>
      <c r="K358" s="53"/>
      <c r="L358" s="53"/>
    </row>
    <row r="359" spans="1:12" x14ac:dyDescent="0.25">
      <c r="A359" s="76"/>
      <c r="B359" s="76"/>
      <c r="C359" s="76"/>
      <c r="D359" s="52" t="s">
        <v>28</v>
      </c>
      <c r="E359" s="53"/>
      <c r="F359" s="53"/>
      <c r="G359" s="53"/>
      <c r="H359" s="53"/>
      <c r="I359" s="53"/>
      <c r="J359" s="53"/>
      <c r="K359" s="53"/>
      <c r="L359" s="53"/>
    </row>
    <row r="360" spans="1:12" x14ac:dyDescent="0.25">
      <c r="A360" s="76"/>
      <c r="B360" s="76"/>
      <c r="C360" s="76"/>
      <c r="D360" s="52" t="s">
        <v>29</v>
      </c>
      <c r="E360" s="53"/>
      <c r="F360" s="53"/>
      <c r="G360" s="53"/>
      <c r="H360" s="53"/>
      <c r="I360" s="53"/>
      <c r="J360" s="53"/>
      <c r="K360" s="53"/>
      <c r="L360" s="53"/>
    </row>
    <row r="361" spans="1:12" x14ac:dyDescent="0.25">
      <c r="A361" s="76"/>
      <c r="B361" s="76"/>
      <c r="C361" s="76"/>
      <c r="D361" s="52" t="s">
        <v>30</v>
      </c>
      <c r="E361" s="53"/>
      <c r="F361" s="53"/>
      <c r="G361" s="53"/>
      <c r="H361" s="53"/>
      <c r="I361" s="53"/>
      <c r="J361" s="53"/>
      <c r="K361" s="53"/>
      <c r="L361" s="53"/>
    </row>
    <row r="362" spans="1:12" x14ac:dyDescent="0.25">
      <c r="A362" s="76"/>
      <c r="B362" s="76"/>
      <c r="C362" s="76"/>
      <c r="D362" s="52" t="s">
        <v>31</v>
      </c>
      <c r="E362" s="53"/>
      <c r="F362" s="53"/>
      <c r="G362" s="53"/>
      <c r="H362" s="53"/>
      <c r="I362" s="53"/>
      <c r="J362" s="53"/>
      <c r="K362" s="53"/>
      <c r="L362" s="53"/>
    </row>
    <row r="363" spans="1:12" x14ac:dyDescent="0.25">
      <c r="A363" s="76"/>
      <c r="B363" s="76"/>
      <c r="C363" s="76"/>
      <c r="D363" s="52" t="s">
        <v>32</v>
      </c>
      <c r="E363" s="53"/>
      <c r="F363" s="53"/>
      <c r="G363" s="53"/>
      <c r="H363" s="53"/>
      <c r="I363" s="53"/>
      <c r="J363" s="53"/>
      <c r="K363" s="53"/>
      <c r="L363" s="53"/>
    </row>
    <row r="364" spans="1:12" x14ac:dyDescent="0.25">
      <c r="A364" s="76"/>
      <c r="B364" s="76"/>
      <c r="C364" s="76"/>
      <c r="D364" s="52"/>
      <c r="E364" s="53"/>
      <c r="F364" s="53"/>
      <c r="G364" s="53"/>
      <c r="H364" s="53"/>
      <c r="I364" s="53"/>
      <c r="J364" s="53"/>
      <c r="K364" s="53"/>
      <c r="L364" s="53"/>
    </row>
    <row r="365" spans="1:12" x14ac:dyDescent="0.25">
      <c r="A365" s="76"/>
      <c r="B365" s="76"/>
      <c r="C365" s="76"/>
      <c r="D365" s="52"/>
      <c r="E365" s="53"/>
      <c r="F365" s="53"/>
      <c r="G365" s="53"/>
      <c r="H365" s="53"/>
      <c r="I365" s="53"/>
      <c r="J365" s="53"/>
      <c r="K365" s="53"/>
      <c r="L365" s="53"/>
    </row>
    <row r="366" spans="1:12" x14ac:dyDescent="0.25">
      <c r="A366" s="77"/>
      <c r="B366" s="77"/>
      <c r="C366" s="77"/>
      <c r="D366" s="54" t="s">
        <v>33</v>
      </c>
      <c r="E366" s="51"/>
      <c r="F366" s="51">
        <v>0</v>
      </c>
      <c r="G366" s="51">
        <v>0</v>
      </c>
      <c r="H366" s="51">
        <v>0</v>
      </c>
      <c r="I366" s="51">
        <v>0</v>
      </c>
      <c r="J366" s="51">
        <v>0</v>
      </c>
      <c r="K366" s="51"/>
      <c r="L366" s="51">
        <v>0</v>
      </c>
    </row>
    <row r="367" spans="1:12" x14ac:dyDescent="0.25">
      <c r="A367" s="60">
        <v>4</v>
      </c>
      <c r="B367" s="60">
        <v>4</v>
      </c>
      <c r="C367" s="66" t="s">
        <v>4</v>
      </c>
      <c r="D367" s="66"/>
      <c r="E367" s="60"/>
      <c r="F367" s="60">
        <f>F356</f>
        <v>590</v>
      </c>
      <c r="G367" s="60">
        <f>G356</f>
        <v>28.69</v>
      </c>
      <c r="H367" s="60">
        <f>H356</f>
        <v>13.229999999999999</v>
      </c>
      <c r="I367" s="60">
        <f>I356</f>
        <v>93.910000000000011</v>
      </c>
      <c r="J367" s="60">
        <f>J356</f>
        <v>533.98</v>
      </c>
      <c r="K367" s="60"/>
      <c r="L367" s="60">
        <f>L356</f>
        <v>133.30000000000001</v>
      </c>
    </row>
    <row r="368" spans="1:12" x14ac:dyDescent="0.25">
      <c r="A368" s="75">
        <v>4</v>
      </c>
      <c r="B368" s="75">
        <v>5</v>
      </c>
      <c r="C368" s="75" t="s">
        <v>20</v>
      </c>
      <c r="D368" s="52" t="s">
        <v>21</v>
      </c>
      <c r="E368" s="53" t="s">
        <v>115</v>
      </c>
      <c r="F368" s="53">
        <v>240</v>
      </c>
      <c r="G368" s="53">
        <v>21.43</v>
      </c>
      <c r="H368" s="53">
        <v>22</v>
      </c>
      <c r="I368" s="53">
        <v>35.94</v>
      </c>
      <c r="J368" s="53">
        <v>427.41</v>
      </c>
      <c r="K368" s="56" t="s">
        <v>116</v>
      </c>
      <c r="L368" s="53">
        <v>52</v>
      </c>
    </row>
    <row r="369" spans="1:12" x14ac:dyDescent="0.25">
      <c r="A369" s="76"/>
      <c r="B369" s="76"/>
      <c r="C369" s="76"/>
      <c r="D369" s="52"/>
      <c r="E369" s="53"/>
      <c r="F369" s="53"/>
      <c r="G369" s="53"/>
      <c r="H369" s="53"/>
      <c r="I369" s="53"/>
      <c r="J369" s="53"/>
      <c r="K369" s="56"/>
      <c r="L369" s="53"/>
    </row>
    <row r="370" spans="1:12" x14ac:dyDescent="0.25">
      <c r="A370" s="76"/>
      <c r="B370" s="76"/>
      <c r="C370" s="76"/>
      <c r="D370" s="52" t="s">
        <v>22</v>
      </c>
      <c r="E370" s="53" t="s">
        <v>82</v>
      </c>
      <c r="F370" s="53">
        <v>200</v>
      </c>
      <c r="G370" s="53">
        <v>0.8</v>
      </c>
      <c r="H370" s="53">
        <v>0.2</v>
      </c>
      <c r="I370" s="53">
        <v>23.2</v>
      </c>
      <c r="J370" s="53">
        <v>94.4</v>
      </c>
      <c r="K370" s="56">
        <v>107</v>
      </c>
      <c r="L370" s="53">
        <v>15</v>
      </c>
    </row>
    <row r="371" spans="1:12" x14ac:dyDescent="0.25">
      <c r="A371" s="76"/>
      <c r="B371" s="76"/>
      <c r="C371" s="76"/>
      <c r="D371" s="52" t="s">
        <v>23</v>
      </c>
      <c r="E371" s="53" t="s">
        <v>108</v>
      </c>
      <c r="F371" s="53">
        <v>45</v>
      </c>
      <c r="G371" s="53">
        <v>2.54</v>
      </c>
      <c r="H371" s="53">
        <v>0.36</v>
      </c>
      <c r="I371" s="53">
        <v>16.239999999999998</v>
      </c>
      <c r="J371" s="53">
        <v>84.26</v>
      </c>
      <c r="K371" s="56" t="s">
        <v>55</v>
      </c>
      <c r="L371" s="53">
        <v>2.4</v>
      </c>
    </row>
    <row r="372" spans="1:12" x14ac:dyDescent="0.25">
      <c r="A372" s="76"/>
      <c r="B372" s="76"/>
      <c r="C372" s="76"/>
      <c r="D372" s="55" t="s">
        <v>26</v>
      </c>
      <c r="E372" s="53" t="s">
        <v>62</v>
      </c>
      <c r="F372" s="53">
        <v>60</v>
      </c>
      <c r="G372" s="53">
        <v>0.66</v>
      </c>
      <c r="H372" s="53">
        <v>0.12</v>
      </c>
      <c r="I372" s="53">
        <v>2.2799999999999998</v>
      </c>
      <c r="J372" s="53">
        <v>14.4</v>
      </c>
      <c r="K372" s="56">
        <v>29</v>
      </c>
      <c r="L372" s="53">
        <v>26</v>
      </c>
    </row>
    <row r="373" spans="1:12" x14ac:dyDescent="0.25">
      <c r="A373" s="76"/>
      <c r="B373" s="76"/>
      <c r="C373" s="76"/>
      <c r="D373" s="52"/>
      <c r="E373" s="53"/>
      <c r="F373" s="53"/>
      <c r="G373" s="53"/>
      <c r="H373" s="53"/>
      <c r="I373" s="53"/>
      <c r="J373" s="53"/>
      <c r="K373" s="53"/>
      <c r="L373" s="53"/>
    </row>
    <row r="374" spans="1:12" x14ac:dyDescent="0.25">
      <c r="A374" s="76"/>
      <c r="B374" s="76"/>
      <c r="C374" s="76"/>
      <c r="D374" s="52"/>
      <c r="E374" s="53"/>
      <c r="F374" s="53"/>
      <c r="G374" s="53"/>
      <c r="H374" s="53"/>
      <c r="I374" s="53"/>
      <c r="J374" s="53"/>
      <c r="K374" s="53"/>
      <c r="L374" s="53"/>
    </row>
    <row r="375" spans="1:12" x14ac:dyDescent="0.25">
      <c r="A375" s="77"/>
      <c r="B375" s="77"/>
      <c r="C375" s="77"/>
      <c r="D375" s="54" t="s">
        <v>33</v>
      </c>
      <c r="E375" s="51"/>
      <c r="F375" s="51">
        <f>SUM(F368:F374)</f>
        <v>545</v>
      </c>
      <c r="G375" s="51">
        <f>SUM(G368:G374)</f>
        <v>25.43</v>
      </c>
      <c r="H375" s="51">
        <f>SUM(H368:H374)</f>
        <v>22.68</v>
      </c>
      <c r="I375" s="51">
        <f>SUM(I368:I374)</f>
        <v>77.66</v>
      </c>
      <c r="J375" s="51">
        <f>SUM(J368:J374)</f>
        <v>620.47</v>
      </c>
      <c r="K375" s="51"/>
      <c r="L375" s="51">
        <f>SUM(L368:L374)</f>
        <v>95.4</v>
      </c>
    </row>
    <row r="376" spans="1:12" x14ac:dyDescent="0.25">
      <c r="A376" s="75">
        <v>4</v>
      </c>
      <c r="B376" s="75">
        <v>5</v>
      </c>
      <c r="C376" s="75" t="s">
        <v>25</v>
      </c>
      <c r="D376" s="52" t="s">
        <v>26</v>
      </c>
      <c r="E376" s="53"/>
      <c r="F376" s="53"/>
      <c r="G376" s="53"/>
      <c r="H376" s="53"/>
      <c r="I376" s="53"/>
      <c r="J376" s="53"/>
      <c r="K376" s="53"/>
      <c r="L376" s="53"/>
    </row>
    <row r="377" spans="1:12" x14ac:dyDescent="0.25">
      <c r="A377" s="76"/>
      <c r="B377" s="76"/>
      <c r="C377" s="76"/>
      <c r="D377" s="52" t="s">
        <v>27</v>
      </c>
      <c r="E377" s="53"/>
      <c r="F377" s="53"/>
      <c r="G377" s="53"/>
      <c r="H377" s="53"/>
      <c r="I377" s="53"/>
      <c r="J377" s="53"/>
      <c r="K377" s="53"/>
      <c r="L377" s="53"/>
    </row>
    <row r="378" spans="1:12" x14ac:dyDescent="0.25">
      <c r="A378" s="76"/>
      <c r="B378" s="76"/>
      <c r="C378" s="76"/>
      <c r="D378" s="52" t="s">
        <v>28</v>
      </c>
      <c r="E378" s="53"/>
      <c r="F378" s="53"/>
      <c r="G378" s="53"/>
      <c r="H378" s="53"/>
      <c r="I378" s="53"/>
      <c r="J378" s="53"/>
      <c r="K378" s="53"/>
      <c r="L378" s="53"/>
    </row>
    <row r="379" spans="1:12" x14ac:dyDescent="0.25">
      <c r="A379" s="76"/>
      <c r="B379" s="76"/>
      <c r="C379" s="76"/>
      <c r="D379" s="52" t="s">
        <v>29</v>
      </c>
      <c r="E379" s="53"/>
      <c r="F379" s="53"/>
      <c r="G379" s="53"/>
      <c r="H379" s="53"/>
      <c r="I379" s="53"/>
      <c r="J379" s="53"/>
      <c r="K379" s="53"/>
      <c r="L379" s="53"/>
    </row>
    <row r="380" spans="1:12" x14ac:dyDescent="0.25">
      <c r="A380" s="76"/>
      <c r="B380" s="76"/>
      <c r="C380" s="76"/>
      <c r="D380" s="52" t="s">
        <v>30</v>
      </c>
      <c r="E380" s="53"/>
      <c r="F380" s="53"/>
      <c r="G380" s="53"/>
      <c r="H380" s="53"/>
      <c r="I380" s="53"/>
      <c r="J380" s="53"/>
      <c r="K380" s="53"/>
      <c r="L380" s="53"/>
    </row>
    <row r="381" spans="1:12" x14ac:dyDescent="0.25">
      <c r="A381" s="76"/>
      <c r="B381" s="76"/>
      <c r="C381" s="76"/>
      <c r="D381" s="52" t="s">
        <v>31</v>
      </c>
      <c r="E381" s="53"/>
      <c r="F381" s="53"/>
      <c r="G381" s="53"/>
      <c r="H381" s="53"/>
      <c r="I381" s="53"/>
      <c r="J381" s="53"/>
      <c r="K381" s="53"/>
      <c r="L381" s="53"/>
    </row>
    <row r="382" spans="1:12" x14ac:dyDescent="0.25">
      <c r="A382" s="76"/>
      <c r="B382" s="76"/>
      <c r="C382" s="76"/>
      <c r="D382" s="52" t="s">
        <v>32</v>
      </c>
      <c r="E382" s="53"/>
      <c r="F382" s="53"/>
      <c r="G382" s="53"/>
      <c r="H382" s="53"/>
      <c r="I382" s="53"/>
      <c r="J382" s="53"/>
      <c r="K382" s="53"/>
      <c r="L382" s="53"/>
    </row>
    <row r="383" spans="1:12" x14ac:dyDescent="0.25">
      <c r="A383" s="76"/>
      <c r="B383" s="76"/>
      <c r="C383" s="76"/>
      <c r="D383" s="52"/>
      <c r="E383" s="53"/>
      <c r="F383" s="53"/>
      <c r="G383" s="53"/>
      <c r="H383" s="53"/>
      <c r="I383" s="53"/>
      <c r="J383" s="53"/>
      <c r="K383" s="53"/>
      <c r="L383" s="53"/>
    </row>
    <row r="384" spans="1:12" x14ac:dyDescent="0.25">
      <c r="A384" s="76"/>
      <c r="B384" s="76"/>
      <c r="C384" s="76"/>
      <c r="D384" s="52"/>
      <c r="E384" s="53"/>
      <c r="F384" s="53"/>
      <c r="G384" s="53"/>
      <c r="H384" s="53"/>
      <c r="I384" s="53"/>
      <c r="J384" s="53"/>
      <c r="K384" s="53"/>
      <c r="L384" s="53"/>
    </row>
    <row r="385" spans="1:12" x14ac:dyDescent="0.25">
      <c r="A385" s="77"/>
      <c r="B385" s="77"/>
      <c r="C385" s="77"/>
      <c r="D385" s="54" t="s">
        <v>33</v>
      </c>
      <c r="E385" s="51"/>
      <c r="F385" s="51">
        <v>0</v>
      </c>
      <c r="G385" s="51">
        <v>0</v>
      </c>
      <c r="H385" s="51">
        <v>0</v>
      </c>
      <c r="I385" s="51">
        <v>0</v>
      </c>
      <c r="J385" s="51">
        <v>0</v>
      </c>
      <c r="K385" s="51"/>
      <c r="L385" s="51">
        <v>0</v>
      </c>
    </row>
    <row r="386" spans="1:12" x14ac:dyDescent="0.25">
      <c r="A386" s="60">
        <v>4</v>
      </c>
      <c r="B386" s="60">
        <v>5</v>
      </c>
      <c r="C386" s="66" t="s">
        <v>4</v>
      </c>
      <c r="D386" s="66"/>
      <c r="E386" s="60"/>
      <c r="F386" s="60">
        <f>F375</f>
        <v>545</v>
      </c>
      <c r="G386" s="60">
        <f>G375</f>
        <v>25.43</v>
      </c>
      <c r="H386" s="60">
        <f>H375</f>
        <v>22.68</v>
      </c>
      <c r="I386" s="60">
        <f>I375</f>
        <v>77.66</v>
      </c>
      <c r="J386" s="60">
        <f>J375</f>
        <v>620.47</v>
      </c>
      <c r="K386" s="60"/>
      <c r="L386" s="60">
        <f>L375</f>
        <v>95.4</v>
      </c>
    </row>
    <row r="387" spans="1:12" x14ac:dyDescent="0.25">
      <c r="A387" s="51"/>
      <c r="B387" s="51"/>
      <c r="C387" s="59" t="s">
        <v>5</v>
      </c>
      <c r="D387" s="59"/>
      <c r="E387" s="68"/>
      <c r="F387" s="51">
        <f>(F386+F367+F348+F329+F310+F291+F272+F253+F234+F215)/10</f>
        <v>587</v>
      </c>
      <c r="G387" s="51">
        <f t="shared" ref="G387:J387" si="95">(G386+G367+G348+G329+G310+G291+G272+G253+G234+G215)/10</f>
        <v>23.700000000000003</v>
      </c>
      <c r="H387" s="51">
        <f t="shared" si="95"/>
        <v>19.078999999999997</v>
      </c>
      <c r="I387" s="51">
        <f t="shared" si="95"/>
        <v>79.162000000000006</v>
      </c>
      <c r="J387" s="51">
        <f t="shared" si="95"/>
        <v>584.59399999999994</v>
      </c>
      <c r="K387" s="51"/>
      <c r="L387" s="51">
        <f t="shared" ref="L387" si="96">(L386+L367+L348+L329+L310+L291+L272+L253+L234+L215)/10</f>
        <v>91.087000000000018</v>
      </c>
    </row>
  </sheetData>
  <mergeCells count="73">
    <mergeCell ref="A368:A375"/>
    <mergeCell ref="B368:B375"/>
    <mergeCell ref="C368:C375"/>
    <mergeCell ref="A376:A385"/>
    <mergeCell ref="B376:B385"/>
    <mergeCell ref="C376:C385"/>
    <mergeCell ref="A349:A356"/>
    <mergeCell ref="B349:B356"/>
    <mergeCell ref="C349:C356"/>
    <mergeCell ref="A357:A366"/>
    <mergeCell ref="B357:B366"/>
    <mergeCell ref="C357:C366"/>
    <mergeCell ref="A330:A337"/>
    <mergeCell ref="B330:B337"/>
    <mergeCell ref="C330:C337"/>
    <mergeCell ref="A338:A347"/>
    <mergeCell ref="B338:B347"/>
    <mergeCell ref="C338:C347"/>
    <mergeCell ref="A311:A318"/>
    <mergeCell ref="B311:B318"/>
    <mergeCell ref="C311:C318"/>
    <mergeCell ref="A319:A328"/>
    <mergeCell ref="B319:B328"/>
    <mergeCell ref="C319:C328"/>
    <mergeCell ref="A292:A299"/>
    <mergeCell ref="B292:B299"/>
    <mergeCell ref="C292:C299"/>
    <mergeCell ref="A300:A309"/>
    <mergeCell ref="B300:B309"/>
    <mergeCell ref="C300:C309"/>
    <mergeCell ref="A273:A280"/>
    <mergeCell ref="B273:B280"/>
    <mergeCell ref="C273:C280"/>
    <mergeCell ref="A281:A290"/>
    <mergeCell ref="B281:B290"/>
    <mergeCell ref="C281:C290"/>
    <mergeCell ref="A254:A261"/>
    <mergeCell ref="B254:B261"/>
    <mergeCell ref="C254:C261"/>
    <mergeCell ref="A262:A271"/>
    <mergeCell ref="B262:B271"/>
    <mergeCell ref="C262:C271"/>
    <mergeCell ref="A235:A242"/>
    <mergeCell ref="B235:B242"/>
    <mergeCell ref="C235:C242"/>
    <mergeCell ref="A243:A252"/>
    <mergeCell ref="B243:B252"/>
    <mergeCell ref="C243:C252"/>
    <mergeCell ref="A216:A223"/>
    <mergeCell ref="B216:B223"/>
    <mergeCell ref="C216:C223"/>
    <mergeCell ref="A224:A233"/>
    <mergeCell ref="B224:B233"/>
    <mergeCell ref="A197:A204"/>
    <mergeCell ref="B197:B204"/>
    <mergeCell ref="C197:C204"/>
    <mergeCell ref="A205:A214"/>
    <mergeCell ref="B205:B214"/>
    <mergeCell ref="C205:C214"/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  <ignoredErrors>
    <ignoredError sqref="F261 G261:L26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2022-05-16T14:23:56Z</dcterms:created>
  <dcterms:modified xsi:type="dcterms:W3CDTF">2023-10-16T05:50:45Z</dcterms:modified>
</cp:coreProperties>
</file>